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Раздел1.Подраздел 1.1" sheetId="4" r:id="rId1"/>
    <sheet name="Подраздел 1.2." sheetId="7" r:id="rId2"/>
    <sheet name="Подраздел 1.3." sheetId="6" r:id="rId3"/>
    <sheet name="Подраздел 2.3." sheetId="5" r:id="rId4"/>
    <sheet name="Лист3" sheetId="8" r:id="rId5"/>
  </sheets>
  <externalReferences>
    <externalReference r:id="rId6"/>
  </externalReferences>
  <definedNames>
    <definedName name="_GoBack" localSheetId="1">'Подраздел 1.2.'!$C$27</definedName>
    <definedName name="_GoBack" localSheetId="2">'Подраздел 1.3.'!#REF!</definedName>
    <definedName name="_GoBack" localSheetId="3">'Подраздел 2.3.'!#REF!</definedName>
    <definedName name="_GoBack" localSheetId="0">'Раздел1.Подраздел 1.1'!#REF!</definedName>
  </definedNames>
  <calcPr calcId="152511"/>
</workbook>
</file>

<file path=xl/calcChain.xml><?xml version="1.0" encoding="utf-8"?>
<calcChain xmlns="http://schemas.openxmlformats.org/spreadsheetml/2006/main">
  <c r="N97" i="7" l="1"/>
  <c r="M97" i="7"/>
  <c r="O96" i="7"/>
  <c r="O95" i="7"/>
  <c r="O94" i="7"/>
  <c r="O93" i="7"/>
  <c r="O92" i="7"/>
  <c r="O91" i="7"/>
  <c r="O90" i="7"/>
  <c r="O89" i="7"/>
  <c r="O88" i="7"/>
  <c r="O85" i="7"/>
  <c r="O84" i="7"/>
  <c r="O97" i="7" s="1"/>
  <c r="N79" i="7" l="1"/>
  <c r="M79" i="7"/>
  <c r="L65" i="7"/>
  <c r="L64" i="7"/>
  <c r="L63" i="7"/>
  <c r="L62" i="7"/>
  <c r="O61" i="7"/>
  <c r="L61" i="7"/>
  <c r="O60" i="7"/>
  <c r="L60" i="7"/>
  <c r="O59" i="7"/>
  <c r="L59" i="7"/>
  <c r="O58" i="7"/>
  <c r="L58" i="7"/>
  <c r="O57" i="7"/>
  <c r="L57" i="7"/>
  <c r="O56" i="7"/>
  <c r="L56" i="7"/>
  <c r="O55" i="7"/>
  <c r="L55" i="7"/>
  <c r="O54" i="7"/>
  <c r="L54" i="7"/>
  <c r="O53" i="7"/>
  <c r="L53" i="7"/>
  <c r="O52" i="7"/>
  <c r="L52" i="7"/>
  <c r="O51" i="7"/>
  <c r="L51" i="7"/>
  <c r="O50" i="7"/>
  <c r="L50" i="7"/>
  <c r="O49" i="7"/>
  <c r="L49" i="7"/>
  <c r="O48" i="7"/>
  <c r="L48" i="7"/>
  <c r="O47" i="7"/>
  <c r="L47" i="7"/>
  <c r="O46" i="7"/>
  <c r="L46" i="7"/>
  <c r="O45" i="7"/>
  <c r="L45" i="7"/>
  <c r="O44" i="7"/>
  <c r="L44" i="7"/>
  <c r="O43" i="7"/>
  <c r="L43" i="7"/>
  <c r="O42" i="7"/>
  <c r="L42" i="7"/>
  <c r="O41" i="7"/>
  <c r="L41" i="7"/>
  <c r="O40" i="7"/>
  <c r="L40" i="7"/>
  <c r="O39" i="7"/>
  <c r="L39" i="7"/>
  <c r="O38" i="7"/>
  <c r="L38" i="7"/>
  <c r="O37" i="7"/>
  <c r="L37" i="7"/>
  <c r="O36" i="7"/>
  <c r="L36" i="7"/>
  <c r="O35" i="7"/>
  <c r="L35" i="7"/>
  <c r="O34" i="7"/>
  <c r="L34" i="7"/>
  <c r="O33" i="7"/>
  <c r="L33" i="7"/>
  <c r="O32" i="7"/>
  <c r="L32" i="7"/>
  <c r="O31" i="7"/>
  <c r="L31" i="7"/>
  <c r="O30" i="7"/>
  <c r="L30" i="7"/>
  <c r="O29" i="7"/>
  <c r="L29" i="7"/>
  <c r="O28" i="7"/>
  <c r="L28" i="7"/>
  <c r="O27" i="7"/>
  <c r="L27" i="7"/>
  <c r="O26" i="7"/>
  <c r="L26" i="7"/>
  <c r="O25" i="7"/>
  <c r="L25" i="7"/>
  <c r="O24" i="7"/>
  <c r="L24" i="7"/>
  <c r="O23" i="7"/>
  <c r="L23" i="7"/>
  <c r="O22" i="7"/>
  <c r="L22" i="7"/>
  <c r="O21" i="7"/>
  <c r="L21" i="7"/>
  <c r="O20" i="7"/>
  <c r="L20" i="7"/>
  <c r="N19" i="7"/>
  <c r="O19" i="7" s="1"/>
  <c r="L19" i="7"/>
  <c r="O18" i="7"/>
  <c r="L18" i="7"/>
  <c r="N20" i="6"/>
  <c r="M20" i="6"/>
  <c r="O19" i="6"/>
  <c r="O18" i="6"/>
  <c r="M81" i="5" l="1"/>
  <c r="M164" i="4"/>
  <c r="N164" i="4" s="1"/>
  <c r="O164" i="4" s="1"/>
  <c r="N158" i="4"/>
  <c r="O158" i="4" s="1"/>
  <c r="N159" i="4"/>
  <c r="O159" i="4" s="1"/>
  <c r="N160" i="4"/>
  <c r="O160" i="4" s="1"/>
  <c r="N161" i="4"/>
  <c r="O161" i="4"/>
  <c r="N162" i="4"/>
  <c r="O162" i="4" s="1"/>
  <c r="N163" i="4"/>
  <c r="O163" i="4" s="1"/>
  <c r="N147" i="4"/>
  <c r="O147" i="4" s="1"/>
  <c r="N148" i="4"/>
  <c r="O148" i="4" s="1"/>
  <c r="N149" i="4"/>
  <c r="O149" i="4" s="1"/>
  <c r="N150" i="4"/>
  <c r="O150" i="4" s="1"/>
  <c r="N151" i="4"/>
  <c r="O151" i="4" s="1"/>
  <c r="N152" i="4"/>
  <c r="O152" i="4" s="1"/>
  <c r="N153" i="4"/>
  <c r="O153" i="4" s="1"/>
  <c r="N154" i="4"/>
  <c r="O154" i="4" s="1"/>
  <c r="N155" i="4"/>
  <c r="O155" i="4" s="1"/>
  <c r="N156" i="4"/>
  <c r="O156" i="4" s="1"/>
  <c r="N157" i="4"/>
  <c r="O157" i="4" s="1"/>
  <c r="N165" i="4"/>
  <c r="O165" i="4" s="1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N137" i="4"/>
  <c r="O137" i="4" s="1"/>
  <c r="N138" i="4"/>
  <c r="O138" i="4" s="1"/>
  <c r="N139" i="4"/>
  <c r="O139" i="4" s="1"/>
  <c r="N140" i="4"/>
  <c r="O140" i="4" s="1"/>
  <c r="N141" i="4"/>
  <c r="O141" i="4" s="1"/>
  <c r="N142" i="4"/>
  <c r="O142" i="4" s="1"/>
  <c r="N143" i="4"/>
  <c r="O143" i="4"/>
  <c r="N144" i="4"/>
  <c r="O144" i="4" s="1"/>
  <c r="N145" i="4"/>
  <c r="O145" i="4" s="1"/>
  <c r="N146" i="4"/>
  <c r="O146" i="4" s="1"/>
  <c r="N166" i="4"/>
  <c r="O166" i="4" s="1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N81" i="5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M167" i="4" l="1"/>
  <c r="O167" i="4"/>
  <c r="N167" i="4"/>
  <c r="N22" i="6" s="1"/>
</calcChain>
</file>

<file path=xl/sharedStrings.xml><?xml version="1.0" encoding="utf-8"?>
<sst xmlns="http://schemas.openxmlformats.org/spreadsheetml/2006/main" count="2264" uniqueCount="1007">
  <si>
    <t>Муниципальное автономное учреждение культуры "Ивановский СДК"</t>
  </si>
  <si>
    <t xml:space="preserve">б.н от 01,10.2012г </t>
  </si>
  <si>
    <t>№ 1 от 10.02.2015г</t>
  </si>
  <si>
    <t xml:space="preserve">             РЕЕСТР</t>
  </si>
  <si>
    <t xml:space="preserve"> </t>
  </si>
  <si>
    <t xml:space="preserve">                                                        муниципального имущества Ивановского сельского поселения </t>
  </si>
  <si>
    <t>Общая площадь объекта, кв.м.</t>
  </si>
  <si>
    <t>д. Святогорша</t>
  </si>
  <si>
    <t>Профильная труба, влагостойкая фанера, нержавеющая сталь</t>
  </si>
  <si>
    <t>Право собственности</t>
  </si>
  <si>
    <t>детский комплекс Детская площадка д. Святогорша Г-502/1 игровой комплекс "Универсал" комплект №2</t>
  </si>
  <si>
    <t>детский комплекс Детская площадка д. Святогорша Г-502/1 игровой комплекс "Универсал" комплект №3</t>
  </si>
  <si>
    <t>детский комплекс Детская площадка д. Святогорша МК-5 Карусель</t>
  </si>
  <si>
    <t>детский комплекс Детская площадка д.Скрипково</t>
  </si>
  <si>
    <t>Д.Скрипково</t>
  </si>
  <si>
    <t>детский комплекс Детская площадка д.Утушкино</t>
  </si>
  <si>
    <t>Д.Утушкино</t>
  </si>
  <si>
    <t>Д. Виджа</t>
  </si>
  <si>
    <t>01.10.2020г.</t>
  </si>
  <si>
    <t>Д.Малая Козона</t>
  </si>
  <si>
    <t>23.12.2020г.</t>
  </si>
  <si>
    <t>Свидетельство о праве собственности</t>
  </si>
  <si>
    <t>Под зданием д. Ивановское</t>
  </si>
  <si>
    <t>00863 от 15.10.2015г</t>
  </si>
  <si>
    <t>00813 от 15.10.2015г.</t>
  </si>
  <si>
    <t>Итого земля (непроизведенные активы)</t>
  </si>
  <si>
    <t>Перечень объектов недвижимости, находящихся в казне сельского поселения</t>
  </si>
  <si>
    <t>дорога дорога автомобильная д.Ночевалово КН 53:17:0221101:69</t>
  </si>
  <si>
    <t>дНочевалово</t>
  </si>
  <si>
    <t>400м</t>
  </si>
  <si>
    <t>свидетельство</t>
  </si>
  <si>
    <t>53-АБ №242659 от 28.10.2013</t>
  </si>
  <si>
    <t>дорога дорога автомобильная д.Кондратово ул Речная КН 53:17:0000000:2865</t>
  </si>
  <si>
    <t>д.Кондратово ул Речная</t>
  </si>
  <si>
    <t>950м</t>
  </si>
  <si>
    <t>53-АБ №242705 от 28.10.2013</t>
  </si>
  <si>
    <t>д.Малая Козона ул Набережная</t>
  </si>
  <si>
    <t>360м</t>
  </si>
  <si>
    <t>53-АБ № 242679 от 28.10.213</t>
  </si>
  <si>
    <t>дорога дорога автомобильная д.Лучки КН 53:17:0211301:36 пл 951,5 кв.м</t>
  </si>
  <si>
    <t>д.Лучки</t>
  </si>
  <si>
    <t>300м</t>
  </si>
  <si>
    <t>53-АБ №242661 от28.10.2013</t>
  </si>
  <si>
    <t>дорога дорога автомобильная д.Святогорша КН 53-53-06/076/2012-401</t>
  </si>
  <si>
    <t>д.Святогорша</t>
  </si>
  <si>
    <t>764м</t>
  </si>
  <si>
    <t>53-АБ № 136904 от 22.08.2012</t>
  </si>
  <si>
    <t>дорога дорога автомобильная д.Кондратово ул. Садовая КН 53:17:0220801:238 пл 1120,9кв.м</t>
  </si>
  <si>
    <t>д.Кондратово ул. Садовая</t>
  </si>
  <si>
    <t>340м</t>
  </si>
  <si>
    <t>53-АБ №260113 от 13.11.2013</t>
  </si>
  <si>
    <t>дорога дорога автомобильная д.Святогорша КН 53:17:0000000:2866 пл 3534,6 кв м</t>
  </si>
  <si>
    <t>53-АБ № 242678 от 28.10.213</t>
  </si>
  <si>
    <t>дорога дорога автомобильная д.Бабье КН 53-53-06/076/2012-402</t>
  </si>
  <si>
    <t>Бабье</t>
  </si>
  <si>
    <t>100м</t>
  </si>
  <si>
    <t>53-АБ № 136905 от 22.08.2012</t>
  </si>
  <si>
    <t>дорога дорога автомобильная д.Ивановское ул Центральная КН 53-53-06/20129403</t>
  </si>
  <si>
    <t>Ивановское ул Центральная</t>
  </si>
  <si>
    <t>370м</t>
  </si>
  <si>
    <t>53-АБ №136909 от 22.08.2012</t>
  </si>
  <si>
    <t>дорога дорога автомобильная д.Гарижа ул Центральная КН 53:17:0221601:129</t>
  </si>
  <si>
    <t>д.Гарижа ул Центральная</t>
  </si>
  <si>
    <t>205м</t>
  </si>
  <si>
    <t>53-АБ № 242385 от 09.10.2013</t>
  </si>
  <si>
    <t>дорога дорога автомобильная д.Гарижа ул Сиреневая КН 53:17:0221601:130</t>
  </si>
  <si>
    <t>д.Гарижа ул Сиреневая</t>
  </si>
  <si>
    <t>53-АБ №242515 от 08.10.2013</t>
  </si>
  <si>
    <t>дорога дорога автомобильная д.Утушкино, ул Солнечная КН 53:17:0221501:226</t>
  </si>
  <si>
    <t>д.Утушкино, ул Солнечная</t>
  </si>
  <si>
    <t>170м</t>
  </si>
  <si>
    <t>53-АБ №242377 от 09.10.2013</t>
  </si>
  <si>
    <t>дорога дорога автомобильная д.Малая Козона КН 53:17:0221001:121</t>
  </si>
  <si>
    <t>М Козона</t>
  </si>
  <si>
    <t>730м</t>
  </si>
  <si>
    <t>53-АБ №243277 лт 26.09.2013</t>
  </si>
  <si>
    <t>дорога дорога автомобильная д.Кочериново КН 53:17:0220901:159</t>
  </si>
  <si>
    <t>Кочериново</t>
  </si>
  <si>
    <t>220м</t>
  </si>
  <si>
    <t>53-АБ №242374 от 08.10.2013</t>
  </si>
  <si>
    <t>дорога дорога автомобильная д.Скрипково ул Молодежная КН 53:17:0221201:195</t>
  </si>
  <si>
    <t>д.Скрипково ул Молодежная</t>
  </si>
  <si>
    <t>53-АБ №242381 от 09.10.2013</t>
  </si>
  <si>
    <t>дорога дорога автомобильная д.Скрипково ул Пригородная КН 53:17:0221201:196</t>
  </si>
  <si>
    <t>д.Скрипково ул Пригородная</t>
  </si>
  <si>
    <t>240м</t>
  </si>
  <si>
    <t>53-АБ №242379 от 09.10.2013</t>
  </si>
  <si>
    <t>дорога дорога автомобильная д.Скрипково ул Центральная КН 53:17:0221201:197</t>
  </si>
  <si>
    <t>д.Скрипково ул Центральная</t>
  </si>
  <si>
    <t>190м</t>
  </si>
  <si>
    <t>53-АБ №242375 от 08.10.2013</t>
  </si>
  <si>
    <t>дорога дорога автомобильная д.Скрипково ул Старорусская КН 53:17:0221201:198</t>
  </si>
  <si>
    <t>д.Скрипково ул Старорусская</t>
  </si>
  <si>
    <t>380м</t>
  </si>
  <si>
    <t>53-АБ №242383 от 09.10.2013</t>
  </si>
  <si>
    <t>дорога дорога автомобильная д.Ивановское, ул Молодежная КН 53-53-06/076/212-398</t>
  </si>
  <si>
    <t>д.Ивановское, ул Молодежная</t>
  </si>
  <si>
    <t>53-АБ №136903 от 22.08.2012</t>
  </si>
  <si>
    <t>дорога дорога автомобильная д.Бракловицы 53:17:0210601:21 160м /486,9 кв.м</t>
  </si>
  <si>
    <t>д.Бракловицы</t>
  </si>
  <si>
    <t>160м</t>
  </si>
  <si>
    <t>53-АБ № 322072 от 20.06.2014</t>
  </si>
  <si>
    <t>дорога дорога автомобильная д.Большие Гривы 53:17:0210601:24 -220м</t>
  </si>
  <si>
    <t>д.Большие Гривы</t>
  </si>
  <si>
    <t>53-АБ № 291351 от 05.03.2014</t>
  </si>
  <si>
    <t>дорога дорога автомобильная д.Борок 53:17:0210601:17 250м</t>
  </si>
  <si>
    <t>д.Борок</t>
  </si>
  <si>
    <t>53-АБ №291347 от 05.03.2013</t>
  </si>
  <si>
    <t>дорога дорога автомобильная д.Волышово 53:17:0210601:47 -430м площ. 1265,5кв.м</t>
  </si>
  <si>
    <t xml:space="preserve">д.Волышово </t>
  </si>
  <si>
    <t>430м</t>
  </si>
  <si>
    <t>53-АБ №291331 от 05.03.2014</t>
  </si>
  <si>
    <t>дорога дорога автомобильная д.Гайново 53:17:0220401:36 -190м</t>
  </si>
  <si>
    <t>д.Гайново</t>
  </si>
  <si>
    <t>53-АБ 291341 от 05.03.2014</t>
  </si>
  <si>
    <t>дорога дорога автомобильная д.Гусино 53:17:0220401:36 -230м</t>
  </si>
  <si>
    <t>д.Гусино</t>
  </si>
  <si>
    <t>230м</t>
  </si>
  <si>
    <t>53-АБ № 291349 от 05.03.2014</t>
  </si>
  <si>
    <t>дорога дорога автомобильная д.Утушкино, Центральная ул. КН 53 :17:0000000:286- 540км</t>
  </si>
  <si>
    <t>540м</t>
  </si>
  <si>
    <t>свидетельство о гос. Регистрации права</t>
  </si>
  <si>
    <t>53-АБ № 242317 от 08.10.2013</t>
  </si>
  <si>
    <t>дорога дорога автомобильная д.Гарижа ул Полевая 53:17:0210201:17 -145м</t>
  </si>
  <si>
    <t xml:space="preserve">д.Гарижа ул Полевая </t>
  </si>
  <si>
    <t>145м</t>
  </si>
  <si>
    <t>53-АБ №272367 от 16.12.2013</t>
  </si>
  <si>
    <t>дорога дорога автомобильная д.Долга  53:17:0210801:29 -264м</t>
  </si>
  <si>
    <t>д.Долга</t>
  </si>
  <si>
    <t>264м</t>
  </si>
  <si>
    <t>53-АБ №2191287 от 07.03.2014</t>
  </si>
  <si>
    <t>дорога дорога автомобильная д.Евдокеино  53:17:0220501:20 -240м</t>
  </si>
  <si>
    <t>д.Евдокеино</t>
  </si>
  <si>
    <t>53-АБ №291327 от 05.03.2014</t>
  </si>
  <si>
    <t>дорога дорога автомобильная д.Забытово 53:17:0220601:33 -400м</t>
  </si>
  <si>
    <t>д.Забытово</t>
  </si>
  <si>
    <t>53-АБ № 291329  от 05.03.2014</t>
  </si>
  <si>
    <t>дорога дорога автомобильная д.Коньшино 53:17:0210901:41 -300м /882,1кв.м</t>
  </si>
  <si>
    <t>д.Коньшино</t>
  </si>
  <si>
    <t>53-АБ № 291343 от 05.03.2014</t>
  </si>
  <si>
    <t>дорога дорога автомобильная  53:17:0211101:58 -300м/877,8кв.м</t>
  </si>
  <si>
    <t>д.Котецко</t>
  </si>
  <si>
    <t>53-АБ № 291339 от 05.03.2014</t>
  </si>
  <si>
    <t>дорога дорога автомобильная  53:17:0211201:37 -410м/1615,3 кв.м</t>
  </si>
  <si>
    <t>д.Кривец</t>
  </si>
  <si>
    <t>410м</t>
  </si>
  <si>
    <t>53-АБ № 291345 от 05.03.2014</t>
  </si>
  <si>
    <t>дорога дорога автомобильная д.Ратно 53:17:0211401:43 -280м/828,8кв.м</t>
  </si>
  <si>
    <t>д.Ратно</t>
  </si>
  <si>
    <t>280м</t>
  </si>
  <si>
    <t>53-АБ № 291335 от 05.03.2014</t>
  </si>
  <si>
    <t>дорога дорога автомобильная  53:17:0211601:16 -400м/1593,7 кв.м</t>
  </si>
  <si>
    <t>д.Трохово</t>
  </si>
  <si>
    <t>53-АБ № 291333 от 05.03.2014</t>
  </si>
  <si>
    <t>дорога дорога автомобильная  53:17:0211801:11 -240м /959,7 кв.м</t>
  </si>
  <si>
    <t>д.Трухново</t>
  </si>
  <si>
    <t>53-АБ № 291289 от 07.03.2014</t>
  </si>
  <si>
    <t>дорога дорога автомобильная  53:17:0211901:31 -330м/963,7кв.м</t>
  </si>
  <si>
    <t>д.Хорошово</t>
  </si>
  <si>
    <t>53-АБ № 291337 от 05.03.2014</t>
  </si>
  <si>
    <t>Д.Кочериново</t>
  </si>
  <si>
    <t>земля земельный участок пл 0,3801 под дорогой КН 53:17:0000000:2814</t>
  </si>
  <si>
    <t>3801квм</t>
  </si>
  <si>
    <t>53-АБ №242704 от 28.10.2013</t>
  </si>
  <si>
    <t>земля земельный участок пл 0,1180 под дорогой</t>
  </si>
  <si>
    <t>1180кв.м</t>
  </si>
  <si>
    <t>53-АБ №242662 от28.10.2013</t>
  </si>
  <si>
    <t xml:space="preserve">земля земельный участок пл 0,1591под дорогой КН 53:17:0221101:48 </t>
  </si>
  <si>
    <t>д.Ночевалово</t>
  </si>
  <si>
    <t>1591квм</t>
  </si>
  <si>
    <t>53-АБ №242660 от 28.10.2013</t>
  </si>
  <si>
    <t xml:space="preserve">земля земельный участок пл 0,4412 под дорогой КН 53:17:0000000:2806 </t>
  </si>
  <si>
    <t>4412квм</t>
  </si>
  <si>
    <t>53-АБ №242703 от 28.10.2013</t>
  </si>
  <si>
    <t>земля земельный участок пл 0,0823 под дорогой КН 53:17:0221601:126</t>
  </si>
  <si>
    <t>823кв.м</t>
  </si>
  <si>
    <t>53-АБ №242384 от 09.10.2013</t>
  </si>
  <si>
    <t>земля земельный участок пл 0,1144 пол дорогой КН 53:17:0221601:127</t>
  </si>
  <si>
    <t>1144квм</t>
  </si>
  <si>
    <t>53 -АБ № 242314 от 08.10.2013</t>
  </si>
  <si>
    <t>земля земельный участок под дорогой пл 0,2206</t>
  </si>
  <si>
    <t>д.Утушкино</t>
  </si>
  <si>
    <t>свидетельство гос. Рег. Права</t>
  </si>
  <si>
    <t>53-АБ № 242316 от 08.10.2013</t>
  </si>
  <si>
    <t>земля земельный участок пл 0,0678 под дорогой КН 53:17:0221501:224</t>
  </si>
  <si>
    <t>678квм</t>
  </si>
  <si>
    <t>53-*АБ №242312 от 09.10.2013</t>
  </si>
  <si>
    <t>земля земельный участок пл 0,1028 КН 53:17:0220901:157</t>
  </si>
  <si>
    <t>д.Кочериново</t>
  </si>
  <si>
    <t>1028квм</t>
  </si>
  <si>
    <t>53-АБ № 242373 от 08.10.2013</t>
  </si>
  <si>
    <t>земля земельный участок пл 0,1807 под дорогой КН 53:17:0221201:194</t>
  </si>
  <si>
    <t>1807 квм</t>
  </si>
  <si>
    <t>53-АБ №242380 от 09.10.2013</t>
  </si>
  <si>
    <t>земля земельный участок пл 0,1050 под дорогой КН 53:17:0221201:192</t>
  </si>
  <si>
    <t>1050 квм</t>
  </si>
  <si>
    <t>53-АБ № 242378 от 09.10.2013</t>
  </si>
  <si>
    <t>земля земельный участок пл 0,1943 под дорогой КН 53:17:0221201:191</t>
  </si>
  <si>
    <t>1943кв.м</t>
  </si>
  <si>
    <t>53-АБ №242382 от 09.10.2013</t>
  </si>
  <si>
    <t>земля земельный участок пл 0,0945 под дорогой КН 53:17:0221201:193</t>
  </si>
  <si>
    <t>945квм</t>
  </si>
  <si>
    <t>53-АБ №242376 от 08.10.2013</t>
  </si>
  <si>
    <t>земля земельный участок пл 0,2902 под дорогой КН 53:17:0221001:116</t>
  </si>
  <si>
    <t>д.Малая Козона</t>
  </si>
  <si>
    <t>2902кв.м</t>
  </si>
  <si>
    <t>53-АБ № 242941 от 09.10.2013</t>
  </si>
  <si>
    <t>земля земельный участок пл 0,1700 под дорогой КН 53:17:0220801:233</t>
  </si>
  <si>
    <t>1700кв.м</t>
  </si>
  <si>
    <t>53-АБ №260112 от 13.11.2013</t>
  </si>
  <si>
    <t>земля земельный участок пл 0,0583 под дорогой КН 53:17:0221601:131</t>
  </si>
  <si>
    <t>583квм</t>
  </si>
  <si>
    <t>53-АБ №272366 от16.12.2013</t>
  </si>
  <si>
    <t>земля земельный участок пл 0,1428 под дорогой КН 53:17:0220701:221</t>
  </si>
  <si>
    <t>д. Ивановское ул Центральная</t>
  </si>
  <si>
    <t>1428квм</t>
  </si>
  <si>
    <t>53-АБ №271876 от 17.02.2014</t>
  </si>
  <si>
    <t>земля земельный участок пл 0,2548 под дорогой КН 53:17:0220701:222</t>
  </si>
  <si>
    <t>2548квм</t>
  </si>
  <si>
    <t>53-АБ №271875 от 17.02.2014</t>
  </si>
  <si>
    <t>земля земельный участок пл 0,0500под дорогой КН 53:17:0210101:23</t>
  </si>
  <si>
    <t>д.Бабье</t>
  </si>
  <si>
    <t>500кв.м</t>
  </si>
  <si>
    <t>53-АБ № 271874 от 17.02.2014</t>
  </si>
  <si>
    <t>земля земельный участок пл 0,3421 под дорогой КН 53:17:0211501:235</t>
  </si>
  <si>
    <t>3421квм</t>
  </si>
  <si>
    <t>53-АБ № 271873 от 17.02.2014</t>
  </si>
  <si>
    <t>земля земельный участок пл 0,2023 под дорогой КН 53:17:0211201:38</t>
  </si>
  <si>
    <t>2023кв.м</t>
  </si>
  <si>
    <t>53-АБ № 291344 от 05.03.2014</t>
  </si>
  <si>
    <t>земля земельный участок пл 0,1016 под дорогой КН 53:17:0210601:23</t>
  </si>
  <si>
    <t>1016квм</t>
  </si>
  <si>
    <t>53-АБ № 291350 от 05.03.2014</t>
  </si>
  <si>
    <t>земля земельный участок пл 0,1204 под дорогой КН 53:17:0211801:10</t>
  </si>
  <si>
    <t>1204кв.м</t>
  </si>
  <si>
    <t>53-АБ № 291288 от 07.03.2014</t>
  </si>
  <si>
    <t xml:space="preserve">земля земельный участок пл 0,1057 под дорогой </t>
  </si>
  <si>
    <t>д. Долга</t>
  </si>
  <si>
    <t>1057квм</t>
  </si>
  <si>
    <t>53-АБ №291286 от 07.03.2014</t>
  </si>
  <si>
    <t>земля земельный участок пл 0,0899 под дорогой КН 53:17:0220101:35</t>
  </si>
  <si>
    <t>899квм</t>
  </si>
  <si>
    <t>53-АБ №291348 от 05.03.2014</t>
  </si>
  <si>
    <t>земля земельный участок пл 0,1176 под дорогой КН 53:17:0211101:57</t>
  </si>
  <si>
    <t>53-АБ № 291338 от 05.03.2014</t>
  </si>
  <si>
    <t>земля земельный участок пл 0,0722 под дорогой КН 53:17:0210701:28</t>
  </si>
  <si>
    <t>722квм</t>
  </si>
  <si>
    <t>53-АБ №291340 от05.03.2013</t>
  </si>
  <si>
    <t>земля земельный участок пл 0,1178 под дорогой КН 53:17:0210901:37</t>
  </si>
  <si>
    <t>1178квм</t>
  </si>
  <si>
    <t>53-АБ № 291342 от 05.03.2014</t>
  </si>
  <si>
    <t>земля земельный участок пл 0,1285 под дорогой КН 53:17:0211901:30</t>
  </si>
  <si>
    <t>1285кв.м</t>
  </si>
  <si>
    <t>53-АБ № 291336 от 05.03.2014</t>
  </si>
  <si>
    <t>земля земельный участок пл 0,1106 под дорогой КН 53:17:0211401:42</t>
  </si>
  <si>
    <t>1106кв.м</t>
  </si>
  <si>
    <t>53-АБ № 291334 от 05.03.2014</t>
  </si>
  <si>
    <t>земля земельный участок пл 0,0946 под дорогой КН 53:17:0220501:19</t>
  </si>
  <si>
    <t>946квм</t>
  </si>
  <si>
    <t>53-АБ №291326 от 05.03.2014</t>
  </si>
  <si>
    <t xml:space="preserve">земля земельный участок пл 0,1769 под дорогой  КН 53:17:0220601:32 </t>
  </si>
  <si>
    <t>1769 кв.м</t>
  </si>
  <si>
    <t>53-АБ № 291328 от 05.03.2014</t>
  </si>
  <si>
    <t>земля земельный участок пл 0,1678 под дорогой КН 53:17:0220201:46</t>
  </si>
  <si>
    <t>1678квм</t>
  </si>
  <si>
    <t>53-АБ №291330 от 05.03.2014</t>
  </si>
  <si>
    <t>земля земельный участок пл 0,1983 под дорогой КН 53:17:0211601:15</t>
  </si>
  <si>
    <t>1983кв.м</t>
  </si>
  <si>
    <t>53-АБ №291332 от 05.03.2014</t>
  </si>
  <si>
    <t>земля земельный участок пл 0,0996 под дорогой КН 53:17:0210201:16</t>
  </si>
  <si>
    <t>996квм</t>
  </si>
  <si>
    <t>53-АБ № 291346 от 05.03.2013</t>
  </si>
  <si>
    <t>земля земельный участок пл 0,0643 под дорогой КН 53:17:0212102:14</t>
  </si>
  <si>
    <t>643квм</t>
  </si>
  <si>
    <t>53-АБ № 347386 от 17.07.2014</t>
  </si>
  <si>
    <t xml:space="preserve">земля земельный участок пл 0,1419 под дорогой КН 53:17:0221001:120 </t>
  </si>
  <si>
    <t>1419 кв.м</t>
  </si>
  <si>
    <t>53-АБ №242658 от 28.10.2013</t>
  </si>
  <si>
    <t>земля земельный участок пл 0,1500 КН 53:17:0221601:2</t>
  </si>
  <si>
    <t>д.Гарижа</t>
  </si>
  <si>
    <t>1500квм</t>
  </si>
  <si>
    <t>53-АБ №121182 от 03.07.2012</t>
  </si>
  <si>
    <t>земля земельный участок пл 0,1500 КН 53:17:0221601:27</t>
  </si>
  <si>
    <t>53-АБ №121232 от02.07.2012</t>
  </si>
  <si>
    <t>земля земельный участок пл 0,1500 КН 53:17:0220701:56</t>
  </si>
  <si>
    <t xml:space="preserve">д.Ивановское </t>
  </si>
  <si>
    <t>53-АБ № 029779 от 22.10.2012</t>
  </si>
  <si>
    <t>земля земельный участок пл 0,0500 КН 53:17:0211101:27</t>
  </si>
  <si>
    <t>500квм</t>
  </si>
  <si>
    <t>53-АБ № 052493 от 18.10.2011</t>
  </si>
  <si>
    <t>земля земельный участок пл 0,0564 КН 53:17:0210301:2</t>
  </si>
  <si>
    <t>д.Бородино</t>
  </si>
  <si>
    <t>564квм</t>
  </si>
  <si>
    <t>53-АБ №025100 от 30.08.2012</t>
  </si>
  <si>
    <t>земля земельный участок пл 0,2436 КН 53:17:0210301:1</t>
  </si>
  <si>
    <t>2436квм</t>
  </si>
  <si>
    <t>53-АБ №025099 от 30.08.2012</t>
  </si>
  <si>
    <t>земля земельный участок пл 0,2000 КН 53:17:0220701:96</t>
  </si>
  <si>
    <t>д.Ивановское, ул Школьная,уч 8</t>
  </si>
  <si>
    <t>2000квм</t>
  </si>
  <si>
    <t>53-АБ № 126083 от 09.11.2012</t>
  </si>
  <si>
    <t>земля земельный участок пл 0,1300 КН 53:17:0210501:102</t>
  </si>
  <si>
    <t>д.Виджа</t>
  </si>
  <si>
    <t>1300квм</t>
  </si>
  <si>
    <t>53-АБ №364173 от 23.09.2014</t>
  </si>
  <si>
    <t>земля земельный участок площадь га 240,9 общ.дол. Собств. 5709 бал/г, с\х КН 53:17:0000000:31</t>
  </si>
  <si>
    <t>240,9га</t>
  </si>
  <si>
    <t>53-АБ № 260199 от 11.11.2013</t>
  </si>
  <si>
    <t>5,6га</t>
  </si>
  <si>
    <t>53-АБ № 260771  от 11.11.2013</t>
  </si>
  <si>
    <t>53-АБ №272383 от 17.12.2013</t>
  </si>
  <si>
    <t>земля земельный участок площадь га 89,6  общ.дол. Собств.2128 бал/г, с\х КН 53:17:0000000:33</t>
  </si>
  <si>
    <t>53-АБ № 322024 ОТ 19.06.2014</t>
  </si>
  <si>
    <t>53-АБ № 322669 от 30.06.2014</t>
  </si>
  <si>
    <t>земля земельный участок площадь га 0,1500 КН 53:17:0221101:23</t>
  </si>
  <si>
    <t>53-АБ №472265 от 05.09.2015</t>
  </si>
  <si>
    <t>земля земельный участок площадь га 0,1500 КН 53:17:0221801:4</t>
  </si>
  <si>
    <t>д.Чухново</t>
  </si>
  <si>
    <t>53-АБ №00576 от 09.10.2015</t>
  </si>
  <si>
    <t>земля земельный участок площадь га 7,3  общ.дол. Собств.173 бал/г, с\х, КН 53:17:0000000:31</t>
  </si>
  <si>
    <t>7,3га</t>
  </si>
  <si>
    <t>53-АБ № 472151 от 05.09.2015</t>
  </si>
  <si>
    <t>53-АБ № 472152 от 05.09.2015</t>
  </si>
  <si>
    <t>53-АБ № 472157 от 05.09.2015</t>
  </si>
  <si>
    <t>53-АБ № 472156 от 05.09.2015</t>
  </si>
  <si>
    <t>53-АБ № 472155 от 05.09.2015</t>
  </si>
  <si>
    <t>53-АБ № 472161 от 05.09.2015</t>
  </si>
  <si>
    <t>земля земельный участок площадь га 14,6  общ.дол. Собств.346 бал/г, с\х, КН 53:17:0000000:31</t>
  </si>
  <si>
    <t>14,6га</t>
  </si>
  <si>
    <t>53-АБ № 472159 от 05.09.2015</t>
  </si>
  <si>
    <t>земля земельный участок площадь га 5,6 общ.дол. Собств.133 бал/г, с\х, межевание ,КН 53:17:0000000:33</t>
  </si>
  <si>
    <t>53-АБ № 472297 от 07.09.2015</t>
  </si>
  <si>
    <t>земля земельный участок площадь кв.м. 1000 д.Святогорша КН 53:17:0211501:94</t>
  </si>
  <si>
    <t>1000 квм</t>
  </si>
  <si>
    <t>53-АБ №465522 от 08.02.2016</t>
  </si>
  <si>
    <t>земля земельный участок площадь кв.м. 1000 д.Святогорша КН 53:17:0211501:20</t>
  </si>
  <si>
    <t>1000квм</t>
  </si>
  <si>
    <t>53-АБ № 01158  от 02.11.2016</t>
  </si>
  <si>
    <t>земля земельный участок площадь кв.м. 1000 д.Святогорша КН 53:17:0211501:43</t>
  </si>
  <si>
    <t>земля земельный участок площадь кв.м. 1000 д.Бракловицы КН 53:17:0210401:7</t>
  </si>
  <si>
    <t>земля земельный участок площадь кв.м. 1000 д.Бракловицы КН 53:17:0210401:9</t>
  </si>
  <si>
    <t>д. Бракловицы</t>
  </si>
  <si>
    <t>земля земельный участок площадь кв.м. 1500 д.Виджа КН 53:17:0210501:104</t>
  </si>
  <si>
    <t>земля земельный участок площадь кв.м. 3000 д.Виджа КН 53:17:0210501:44</t>
  </si>
  <si>
    <t>3000квм</t>
  </si>
  <si>
    <t xml:space="preserve"> № 30068  от 03.12.2015</t>
  </si>
  <si>
    <t>земля земельный участок площадь кв.м. 3000 д.Вошково КН 53:17:0220301:17</t>
  </si>
  <si>
    <t>д.Вошково</t>
  </si>
  <si>
    <t>земля земельный участок площадь кв.м. 2000 д.Виджа КН 53:17:0210501:174</t>
  </si>
  <si>
    <t>земля земельный участок площадь кв.м. 1500 д.Бракловицы КН 53:17:0210401:8</t>
  </si>
  <si>
    <t>земля земельный участок площадь кв.м. 1500 д.Вошково КН 53:17:0220301:6</t>
  </si>
  <si>
    <t>земля земельный участок площадь кв.м. 1500 д.Вошково КН 53:17:0220301:4</t>
  </si>
  <si>
    <t>земля земельный участок площадь кв.м. 3000 д.Виджа КН 53:17:0210501:1</t>
  </si>
  <si>
    <t>земля земельный участок площадь кв.м. 1500 д.Борок КН 53:17:0210201:12</t>
  </si>
  <si>
    <t>земля земельный участок площадь кв.м. 5000 дУтушкино КН 53:17:0221501:40</t>
  </si>
  <si>
    <t>5000квм</t>
  </si>
  <si>
    <t>земля земельный участок площадь кв.м. 1500 д.Забытово КН 53:17:02206012:10</t>
  </si>
  <si>
    <t>462224 от 02.02.2016</t>
  </si>
  <si>
    <t>земля земельный участок площадь кв.м. 2500 д.Виджа КН 53:17:0210501:107</t>
  </si>
  <si>
    <t>2500квм</t>
  </si>
  <si>
    <t>земля земельный участок площадь кв.м. 1500 дУстье КН 53:17:0221401:1</t>
  </si>
  <si>
    <t>д.Устье</t>
  </si>
  <si>
    <t>земля земельный участок площадь кв.м. 2500 д Ивановское, ул.Школьная, уч 13А КН 53:17:0220701:99</t>
  </si>
  <si>
    <t>д Ивановское, ул.Школьная, уч 13А</t>
  </si>
  <si>
    <t>земля земельный участок площадь кв.м. 676 д Кочериново КН 53:17:0221701:63</t>
  </si>
  <si>
    <t xml:space="preserve"> д Кочериново</t>
  </si>
  <si>
    <t>676квм</t>
  </si>
  <si>
    <t>земля земельный участок площадь кв.м. 847 д Кочериново КН 53:17:0221701:71</t>
  </si>
  <si>
    <t>847квм</t>
  </si>
  <si>
    <t>земля земельный участок площадь кв.м. 665 д Кочериново КН 53:17:0221701:42</t>
  </si>
  <si>
    <t>665квм</t>
  </si>
  <si>
    <t>земля земельный участок площадь кв.м. 739 д Кочериново КН 53:17:0221701:56</t>
  </si>
  <si>
    <t>739квм</t>
  </si>
  <si>
    <t>земля земельный участок площадь кв.м. 491 д Кочериново КН 53:17:0221701:49</t>
  </si>
  <si>
    <t>491квм</t>
  </si>
  <si>
    <t>земля земельный участок площадь кв.м. 645 д Кочериново КН 53:17:0221701:79</t>
  </si>
  <si>
    <t>645квм</t>
  </si>
  <si>
    <t>земля земельный участок площадь кв.м. 656 д Кочериново КН 53:17:0221701 :35</t>
  </si>
  <si>
    <t>656квм</t>
  </si>
  <si>
    <t>земля земельный участок площадь кв.м. 3261 д Скрипково КН 53:17:0221201:231</t>
  </si>
  <si>
    <t>д.Скрипково</t>
  </si>
  <si>
    <t>3261квм</t>
  </si>
  <si>
    <t>земля земельный участок площадь кв.м. 11711 дГарижа КН 53:17:0221706:49</t>
  </si>
  <si>
    <t>11711квм</t>
  </si>
  <si>
    <t>земля земельный участок площадь кв.м. 7241 д Малая Козона КН 53:17:0221001:104</t>
  </si>
  <si>
    <t>д Малая Козона</t>
  </si>
  <si>
    <t>7241квм</t>
  </si>
  <si>
    <t>земля земельный участок площадь кв.м.  10754 д Гарижа КН 53:17:0221706:94</t>
  </si>
  <si>
    <t>10754квм</t>
  </si>
  <si>
    <t>земля земельный участок площадь га 14,8236 с/х, КН 53:17:0221709:21</t>
  </si>
  <si>
    <t>14,8236га</t>
  </si>
  <si>
    <t>выписка о гос.рег. От 21.07.2016</t>
  </si>
  <si>
    <t>земля земельный участок площадь га 8,4690  (АРЕНДА) с/х, КН 53:17:0221706:125</t>
  </si>
  <si>
    <t>8,4690га</t>
  </si>
  <si>
    <t>выписка о гос.рег. От 21.07.2016 аренда дог.№2 от 27.03.2017</t>
  </si>
  <si>
    <t>земля земельный участок площадь га 5,6 общ.дол. Собств. 133 бал/г, с\х КН 53:17:0000000:33</t>
  </si>
  <si>
    <t>62195 от 14.03.2016</t>
  </si>
  <si>
    <t>земля земельный участок площадь га 14,9 общ.дол. Собств. 354 бал/г, с\х КН 53:17:0000000:33</t>
  </si>
  <si>
    <t>14,9га</t>
  </si>
  <si>
    <t>62573 от 25.03.2016</t>
  </si>
  <si>
    <t>земля земельный участок площадь га 28 общ.дол. Собств. 665 бал/г, с\х КН 53:17:0000000:33</t>
  </si>
  <si>
    <t>28га</t>
  </si>
  <si>
    <t>62196 от 14.03.2016</t>
  </si>
  <si>
    <t>Всего</t>
  </si>
  <si>
    <t>Кадастровый номер земельного участка,                площадь земельного участка, кв.м.</t>
  </si>
  <si>
    <t>инвентарный номер и дата инвентаризации</t>
  </si>
  <si>
    <t>площадь по праву кв. м.</t>
  </si>
  <si>
    <t>вид права объект,документы по праву</t>
  </si>
  <si>
    <t>номер и датаь регистрации права в учреждении</t>
  </si>
  <si>
    <t>в тч нежиллых помещений</t>
  </si>
  <si>
    <t>балансовая стоимость</t>
  </si>
  <si>
    <t>остаточная стоимость</t>
  </si>
  <si>
    <t>30.11.2013</t>
  </si>
  <si>
    <t>5</t>
  </si>
  <si>
    <t>6</t>
  </si>
  <si>
    <t>дорога дорога автомобильная 53:170221001:122 пл 1172,9 кв.м.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</si>
  <si>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</si>
  <si>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</si>
  <si>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</si>
  <si>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</si>
  <si>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</si>
  <si>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</si>
  <si>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</si>
  <si>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</si>
  <si>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</si>
  <si>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18</t>
  </si>
  <si>
    <t>19</t>
  </si>
  <si>
    <t>20</t>
  </si>
  <si>
    <t>21</t>
  </si>
  <si>
    <t>600м</t>
  </si>
  <si>
    <t>22</t>
  </si>
  <si>
    <t>23</t>
  </si>
  <si>
    <t>24</t>
  </si>
  <si>
    <t>25</t>
  </si>
  <si>
    <t>20.10.2017</t>
  </si>
  <si>
    <t>32</t>
  </si>
  <si>
    <t>33</t>
  </si>
  <si>
    <t>34</t>
  </si>
  <si>
    <t>35</t>
  </si>
  <si>
    <t>36</t>
  </si>
  <si>
    <t>27.10.2017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</si>
  <si>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</si>
  <si>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</si>
  <si>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</si>
  <si>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</si>
  <si>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</si>
  <si>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</si>
  <si>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</si>
  <si>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</si>
  <si>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</si>
  <si>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</si>
  <si>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30.12.2015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</si>
  <si>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</si>
  <si>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</si>
  <si>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</si>
  <si>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</si>
  <si>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</si>
  <si>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</si>
  <si>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</si>
  <si>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</si>
  <si>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</si>
  <si>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</si>
  <si>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31.12.2013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</si>
  <si>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</si>
  <si>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</si>
  <si>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</si>
  <si>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</si>
  <si>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</si>
  <si>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</si>
  <si>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</si>
  <si>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</si>
  <si>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</si>
  <si>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</si>
  <si>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</si>
  <si>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</si>
  <si>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</si>
  <si>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</si>
  <si>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</si>
  <si>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</si>
  <si>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</si>
  <si>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</si>
  <si>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</si>
  <si>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</si>
  <si>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</si>
  <si>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</si>
  <si>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</si>
  <si>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</si>
  <si>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</si>
  <si>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</si>
  <si>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</si>
  <si>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</si>
  <si>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</si>
  <si>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</si>
  <si>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</si>
  <si>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</si>
  <si>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</si>
  <si>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</si>
  <si>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</si>
  <si>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31.12.2015</t>
  </si>
  <si>
    <t>112</t>
  </si>
  <si>
    <t>113</t>
  </si>
  <si>
    <t>114</t>
  </si>
  <si>
    <t>115</t>
  </si>
  <si>
    <t>116</t>
  </si>
  <si>
    <t>53-АБ № 472160 от 05.09.2015</t>
  </si>
  <si>
    <t>21.11.2017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</si>
  <si>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</si>
  <si>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</si>
  <si>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</si>
  <si>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</si>
  <si>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</si>
  <si>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</si>
  <si>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</si>
  <si>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</si>
  <si>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</si>
  <si>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</si>
  <si>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</si>
  <si>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</si>
  <si>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</si>
  <si>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</si>
  <si>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</si>
  <si>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</si>
  <si>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</si>
  <si>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</si>
  <si>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</si>
  <si>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</si>
  <si>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</si>
  <si>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</si>
  <si>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</si>
  <si>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</si>
  <si>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</si>
  <si>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</si>
  <si>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</si>
  <si>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22.11.2017</t>
  </si>
  <si>
    <t>157</t>
  </si>
  <si>
    <t>158</t>
  </si>
  <si>
    <t>159</t>
  </si>
  <si>
    <t>160</t>
  </si>
  <si>
    <t>161</t>
  </si>
  <si>
    <t>162</t>
  </si>
  <si>
    <t>163</t>
  </si>
  <si>
    <t>164</t>
  </si>
  <si>
    <t>ВСЕГО:</t>
  </si>
  <si>
    <t>010113002</t>
  </si>
  <si>
    <t>Износ, руб</t>
  </si>
  <si>
    <t>01013003</t>
  </si>
  <si>
    <t>детский комплекс Детская площадка д. Кочериново</t>
  </si>
  <si>
    <t>Детская игровая площадка д. Виджа</t>
  </si>
  <si>
    <t>Детская игровая площадка д.М.Козона</t>
  </si>
  <si>
    <t>Детский комплект детская площадка карусель</t>
  </si>
  <si>
    <t>д. Ивановское</t>
  </si>
  <si>
    <t>10113013</t>
  </si>
  <si>
    <t>Десткая спортивная площадка</t>
  </si>
  <si>
    <t>099-252</t>
  </si>
  <si>
    <t>099-253</t>
  </si>
  <si>
    <t>д. Кондратово</t>
  </si>
  <si>
    <t>099-254</t>
  </si>
  <si>
    <t xml:space="preserve">в тч жил. полезная  пл. </t>
  </si>
  <si>
    <t>земля земельный участок площадь 5,6 общ.дол. Собств. 133 бал/г, с\х КН 53:17:0000000:33</t>
  </si>
  <si>
    <t>5,6 га</t>
  </si>
  <si>
    <t>земля земельный участок площадь га 36,5 общ.дол. Собств. 865 бал/г, с\х,  КН 53:17:0000000:31</t>
  </si>
  <si>
    <t>36,5 га</t>
  </si>
  <si>
    <t>89,6 га</t>
  </si>
  <si>
    <t>земля земельный участок площадь га 58,4 общ.дол. Собств.1384 бал/г, с\х КН 53:17:0000000:31</t>
  </si>
  <si>
    <t>58,4 га</t>
  </si>
  <si>
    <t>земельный участок 53:17:0212127:7д. Долга</t>
  </si>
  <si>
    <t>55653 кв.м</t>
  </si>
  <si>
    <t>Выписка из ЕГРН от 28.02.2018</t>
  </si>
  <si>
    <t>Выписка из ЕГРН от 26.01.2018</t>
  </si>
  <si>
    <t>Выписка из ЕГРН от 01.02.2018</t>
  </si>
  <si>
    <t>земельный участок  РФ Новгородская обл. Старорусский р-н, Ивановское с.п З/У 8/2 С К.Н. 53:17:0212108,4</t>
  </si>
  <si>
    <t> Ивановское сп</t>
  </si>
  <si>
    <t>земельный участок Аренда с 27.08.2018 по 25.02.2021г, КН 53:17:0000000:3956</t>
  </si>
  <si>
    <t>Ивановское с.п, 17/30л</t>
  </si>
  <si>
    <t>118 га</t>
  </si>
  <si>
    <t>земельный участок  РФ Новгородская обл. Старорусский р-н, Ивановское с.п З/У 3/9 С К.Н. 53:17:0000000:3954</t>
  </si>
  <si>
    <t>Земельный участок 15/27л</t>
  </si>
  <si>
    <t>Ивановское сп</t>
  </si>
  <si>
    <t>расп. 11-рг 02.03.2020</t>
  </si>
  <si>
    <t>Земельный участок 13/467л</t>
  </si>
  <si>
    <t>расп.70-рг 02.03.2020</t>
  </si>
  <si>
    <t>53:17:0221715:159</t>
  </si>
  <si>
    <t>53:17:0221713:160</t>
  </si>
  <si>
    <t>Земельный участок</t>
  </si>
  <si>
    <t>Ивановское СП, з/у 9/1с</t>
  </si>
  <si>
    <t>53:17:0212109:113</t>
  </si>
  <si>
    <t>расп. 11-рг 22.12.2020</t>
  </si>
  <si>
    <t>земельный участок  РФ Новгородская обл. Старорусский р-н, Ивановское с.п З/У 2/5 С К.Н. 53:17:0212102:128</t>
  </si>
  <si>
    <t>53:17:0212102:128</t>
  </si>
  <si>
    <t>д. Кочериново</t>
  </si>
  <si>
    <t>дорога дорога автомобильная</t>
  </si>
  <si>
    <t>53:17:0000000:4020</t>
  </si>
  <si>
    <t>Выписка из ЕГРН от 08.12.2020</t>
  </si>
  <si>
    <t>Выписка из ЕГРН от 03.12.2020</t>
  </si>
  <si>
    <t>Выписка из ЕГРН от 09.12.2020</t>
  </si>
  <si>
    <t>Д.Кочериново. ул. Загородная, соор 1дор</t>
  </si>
  <si>
    <t>Д.Толочно</t>
  </si>
  <si>
    <t>Д.Кочериново, ул. Восточная, сор 1 дор</t>
  </si>
  <si>
    <t>Д.Кочериново, ул. Звездная, сор 1 дор</t>
  </si>
  <si>
    <t>Д.Кочериново,  сор 2 дор</t>
  </si>
  <si>
    <t>Д. Скрипково</t>
  </si>
  <si>
    <t>Земельный участок по дороге</t>
  </si>
  <si>
    <t>53:17:0221301:50</t>
  </si>
  <si>
    <t>53:17:0221701:598</t>
  </si>
  <si>
    <t>53:17:0221701:600</t>
  </si>
  <si>
    <t>53:17:0221701:597</t>
  </si>
  <si>
    <t>53:17:0221701:599</t>
  </si>
  <si>
    <t>53:17:0000000:4052</t>
  </si>
  <si>
    <t>53:17:0221201:114</t>
  </si>
  <si>
    <t>Распор. 02.03.2020г.</t>
  </si>
  <si>
    <t>сооружение дорога дорога автомобильная</t>
  </si>
  <si>
    <t>сооружениедорога дорога автомобильная</t>
  </si>
  <si>
    <t>земельный участок под автомобильную дорогу</t>
  </si>
  <si>
    <t>д.Кочериново, з/у 2 дор</t>
  </si>
  <si>
    <t>53:17:0221701:593</t>
  </si>
  <si>
    <t>Выписка из ЕГРН от 22.12.2020</t>
  </si>
  <si>
    <t>Сооружение (сооружения дорожного транспорта, автомобильная дорога местного значения)</t>
  </si>
  <si>
    <t>д. Скрипково, сооружение 1 дор</t>
  </si>
  <si>
    <t>53:17:0000000:4172</t>
  </si>
  <si>
    <t>Скрипково, ул. Речная, сооружение 1 дор</t>
  </si>
  <si>
    <t>53:17:0221702:193</t>
  </si>
  <si>
    <t>Скрипково, ул. Луговая, сооружение 1 дор</t>
  </si>
  <si>
    <t>53:17:0221702:191</t>
  </si>
  <si>
    <t>Скрипково, ул. Татьянина, сооружение 1 дор</t>
  </si>
  <si>
    <t>53:17:0221702:192</t>
  </si>
  <si>
    <t>земельный участок</t>
  </si>
  <si>
    <t>Скрипково, зем.уч-к 1 дор</t>
  </si>
  <si>
    <t>53:17:0000000:4167</t>
  </si>
  <si>
    <t>522 кв.м</t>
  </si>
  <si>
    <t>земля земельный участок площадь 61750 кв.м  с/х,</t>
  </si>
  <si>
    <t>Ивановское с/п</t>
  </si>
  <si>
    <t>53:17:0221713:42</t>
  </si>
  <si>
    <t>земля земельный участок для ЛПХ</t>
  </si>
  <si>
    <t>Ивановское с/п, д.Малая Козона</t>
  </si>
  <si>
    <t>53:17:0221001:25</t>
  </si>
  <si>
    <t>земля земельный участок общего пользования</t>
  </si>
  <si>
    <t>53:17:0221704:103</t>
  </si>
  <si>
    <t>Д.Ивановское, ул. Центральная,д.33           16765м2</t>
  </si>
  <si>
    <t>Д.Ивановское, ул.Центральная, д 31                   1902м2</t>
  </si>
  <si>
    <t>53:17:0220701:200,                    0,1902</t>
  </si>
  <si>
    <t>53:17:0220701:199,               1,6765</t>
  </si>
  <si>
    <t>53:17:0221101:69</t>
  </si>
  <si>
    <t>53:17:0000000:2865</t>
  </si>
  <si>
    <t xml:space="preserve">53:170221001:122 </t>
  </si>
  <si>
    <t>53:17:0211301:36</t>
  </si>
  <si>
    <t>53:17:0220801:238</t>
  </si>
  <si>
    <t>53:17:0000000:2866</t>
  </si>
  <si>
    <t>53:17:0221601:129</t>
  </si>
  <si>
    <t>53:17:0221601:130</t>
  </si>
  <si>
    <t>53:17:0221501:226</t>
  </si>
  <si>
    <t>53:17:0221001:121</t>
  </si>
  <si>
    <t>53:17:0220901:159</t>
  </si>
  <si>
    <t>53:17:0221201:195</t>
  </si>
  <si>
    <t>53:17:0221201:196</t>
  </si>
  <si>
    <t>53:17:0221201:197</t>
  </si>
  <si>
    <t>53:17:0221201:198</t>
  </si>
  <si>
    <t>53:17:0210601:21</t>
  </si>
  <si>
    <t>53:17:0210601:24</t>
  </si>
  <si>
    <t>53:17:0210601:17</t>
  </si>
  <si>
    <t>53:17:0210601:47</t>
  </si>
  <si>
    <t>53:17:0220401:36</t>
  </si>
  <si>
    <t>53-53-06/076/2012-401</t>
  </si>
  <si>
    <t>53-53-06/076/2012-402</t>
  </si>
  <si>
    <t>53-53-06/20129403</t>
  </si>
  <si>
    <t>53-53-06/076/212-398</t>
  </si>
  <si>
    <t>53 :17:0000000:286</t>
  </si>
  <si>
    <t>53:17:0210801:29</t>
  </si>
  <si>
    <t>53:17:0220501:20</t>
  </si>
  <si>
    <t>53:17:0220601:33</t>
  </si>
  <si>
    <t>53:17:0210901:41</t>
  </si>
  <si>
    <t xml:space="preserve">53:17:0211101:58 </t>
  </si>
  <si>
    <t>53:17:0211201:37</t>
  </si>
  <si>
    <t>53:17:0211401:43</t>
  </si>
  <si>
    <t>53:17:0211601:16</t>
  </si>
  <si>
    <t xml:space="preserve">53:17:0211801:11 </t>
  </si>
  <si>
    <t>53:17:0211901:31</t>
  </si>
  <si>
    <t>53:17:0000000:2814</t>
  </si>
  <si>
    <t xml:space="preserve">53:17:0221101:48 </t>
  </si>
  <si>
    <t xml:space="preserve">53:17:0000000:2806 </t>
  </si>
  <si>
    <t>53:17:0221601:126</t>
  </si>
  <si>
    <t>53:17:0221601:127</t>
  </si>
  <si>
    <t>53:17:0221501:224</t>
  </si>
  <si>
    <t>53:17:0220901:157</t>
  </si>
  <si>
    <t xml:space="preserve"> 53:17:0221201:194</t>
  </si>
  <si>
    <t>53:17:0221201:192</t>
  </si>
  <si>
    <t>53:17:0221201:191</t>
  </si>
  <si>
    <t>53:17:0221201:193</t>
  </si>
  <si>
    <t xml:space="preserve"> 53:17:0221001:116</t>
  </si>
  <si>
    <t>53:17:0220801:233</t>
  </si>
  <si>
    <t>53:17:0221601:131</t>
  </si>
  <si>
    <t>53:17:0220701:221</t>
  </si>
  <si>
    <t>53:17:0220701:222</t>
  </si>
  <si>
    <t xml:space="preserve"> 53:17:0210101:23</t>
  </si>
  <si>
    <t>53:17:0211501:235</t>
  </si>
  <si>
    <t>53:17:0210601:23</t>
  </si>
  <si>
    <t>53:17:0211801:10</t>
  </si>
  <si>
    <t>53:17:0220101:35</t>
  </si>
  <si>
    <t>53:17:0211101:57</t>
  </si>
  <si>
    <t>53:17:0210701:28</t>
  </si>
  <si>
    <t xml:space="preserve"> 53:17:0210901:37</t>
  </si>
  <si>
    <t>53:17:0211901:30</t>
  </si>
  <si>
    <t>53:17:0211401:42</t>
  </si>
  <si>
    <t>53:17:0220501:19</t>
  </si>
  <si>
    <t xml:space="preserve">53:17:0220601:32 </t>
  </si>
  <si>
    <t>53:17:0220201:46</t>
  </si>
  <si>
    <t>53:17:0211601:15</t>
  </si>
  <si>
    <t>53:17:0210201:16</t>
  </si>
  <si>
    <t>53:17:0212102:14</t>
  </si>
  <si>
    <t xml:space="preserve"> 53:17:0221001:120 </t>
  </si>
  <si>
    <t>53:17:0221601:2</t>
  </si>
  <si>
    <t>53:17:0221601:27</t>
  </si>
  <si>
    <t>53:17:0220701:56</t>
  </si>
  <si>
    <t>53:17:0211101:27</t>
  </si>
  <si>
    <t>53:17:0210301:2</t>
  </si>
  <si>
    <t>53:17:0210301:1</t>
  </si>
  <si>
    <t>53:17:0220701:96</t>
  </si>
  <si>
    <t>53:17:0210501:102</t>
  </si>
  <si>
    <t>53:17:0000000:31</t>
  </si>
  <si>
    <t>53:17:0000000:33</t>
  </si>
  <si>
    <t xml:space="preserve"> 53:17:0000000:31</t>
  </si>
  <si>
    <t>53:17:0221101:23</t>
  </si>
  <si>
    <t>53:17:0221801:4</t>
  </si>
  <si>
    <t>53:17:0211501:94</t>
  </si>
  <si>
    <t>53:17:0211501:20</t>
  </si>
  <si>
    <t xml:space="preserve"> 53:17:0211501:43</t>
  </si>
  <si>
    <t xml:space="preserve"> 53:17:0210401:7</t>
  </si>
  <si>
    <t xml:space="preserve"> 53:17:0210401:9</t>
  </si>
  <si>
    <t>53:17:0210501:104</t>
  </si>
  <si>
    <t>53:17:0210501:44</t>
  </si>
  <si>
    <t>53:17:0220301:17</t>
  </si>
  <si>
    <t>53:17:0210501:174</t>
  </si>
  <si>
    <t>53:17:0210401:8</t>
  </si>
  <si>
    <t>53:17:0220301:6</t>
  </si>
  <si>
    <t>53:17:0220301:4</t>
  </si>
  <si>
    <t>53:17:0210501:1</t>
  </si>
  <si>
    <t xml:space="preserve"> 53:17:0210201:12</t>
  </si>
  <si>
    <t>53:17:0221501:40</t>
  </si>
  <si>
    <t>53:17:02206012:10</t>
  </si>
  <si>
    <t>53:17:0210501:107</t>
  </si>
  <si>
    <t xml:space="preserve"> 53:17:0221401:1</t>
  </si>
  <si>
    <t>53:17:0220701:99</t>
  </si>
  <si>
    <t>53:17:0221701:63</t>
  </si>
  <si>
    <t>53:17:0221701:71</t>
  </si>
  <si>
    <t>53:17:0221701:42</t>
  </si>
  <si>
    <t>53:17:0221701:56</t>
  </si>
  <si>
    <t>53:17:0221701:49</t>
  </si>
  <si>
    <t>53:17:0221701:79</t>
  </si>
  <si>
    <t>53:17:0221701 :35</t>
  </si>
  <si>
    <t>53:17:0221201:231</t>
  </si>
  <si>
    <t xml:space="preserve"> 53:17:0221706:49</t>
  </si>
  <si>
    <t>53:17:0221001:104</t>
  </si>
  <si>
    <t>53:17:0221706:94</t>
  </si>
  <si>
    <t>53:17:0221709:21</t>
  </si>
  <si>
    <t>53:17:0221706:125</t>
  </si>
  <si>
    <t xml:space="preserve"> 53:17:0212127:7</t>
  </si>
  <si>
    <t>53:17:0212108:4</t>
  </si>
  <si>
    <t>53:17:0000000:3956</t>
  </si>
  <si>
    <t xml:space="preserve"> 53:17:0000000:3954</t>
  </si>
  <si>
    <t>Компьютер ,принтер лазерн</t>
  </si>
  <si>
    <t>д.Иваановское, ул. Центральная, д. 31</t>
  </si>
  <si>
    <t>7        15.03.2006</t>
  </si>
  <si>
    <t>Акт према передачи№495от21.12.2005</t>
  </si>
  <si>
    <t>Процессор</t>
  </si>
  <si>
    <t>25     12.12.2011</t>
  </si>
  <si>
    <t>Акт ввода в эксплуатацию</t>
  </si>
  <si>
    <t xml:space="preserve">Компьютер </t>
  </si>
  <si>
    <t>9         07.03.2007</t>
  </si>
  <si>
    <t>Факс, телефон</t>
  </si>
  <si>
    <t>15       31.03.2008</t>
  </si>
  <si>
    <t>Мотопомпа DASHIN-50HX</t>
  </si>
  <si>
    <t>16       19.12.2008</t>
  </si>
  <si>
    <t>Стол комп.    Стол тумба под сист.блок</t>
  </si>
  <si>
    <t xml:space="preserve">18
01,08,2006
24
26.10.2011
</t>
  </si>
  <si>
    <t xml:space="preserve">10106016,
10106022,
10106023
10106027
</t>
  </si>
  <si>
    <t xml:space="preserve">3060
3244
3200
5028
</t>
  </si>
  <si>
    <t xml:space="preserve">01.08.2006
01.08.2006,
26.10.2011
</t>
  </si>
  <si>
    <t xml:space="preserve">Стол двухтумбов.
2шт.
</t>
  </si>
  <si>
    <t>19     28.05.2006</t>
  </si>
  <si>
    <t xml:space="preserve">10106017,
10106018
</t>
  </si>
  <si>
    <t xml:space="preserve">3111
3111
</t>
  </si>
  <si>
    <t>28,05,2006
28,05,2006</t>
  </si>
  <si>
    <t>Стеллаж стеклянный</t>
  </si>
  <si>
    <t>20     01.08.2006</t>
  </si>
  <si>
    <t xml:space="preserve">10106019,
10106020
10106021
10106026
</t>
  </si>
  <si>
    <t xml:space="preserve">4998,
6670.50
6670.50
7446
</t>
  </si>
  <si>
    <t xml:space="preserve">01.08.2006
01.08.2006
01.08.2006
01.08.2006
</t>
  </si>
  <si>
    <t>Шкафы</t>
  </si>
  <si>
    <t>21     01.08.2006</t>
  </si>
  <si>
    <t xml:space="preserve">10106024,
10106025
</t>
  </si>
  <si>
    <t>Компьютер</t>
  </si>
  <si>
    <t>.2008</t>
  </si>
  <si>
    <t>Компьютерное оборудование</t>
  </si>
  <si>
    <t>Ноутбук</t>
  </si>
  <si>
    <t>Мотопомпа</t>
  </si>
  <si>
    <t>Комбайн НР</t>
  </si>
  <si>
    <t>Стол письменный</t>
  </si>
  <si>
    <t>Стол компьютерный</t>
  </si>
  <si>
    <t>Шкаф угловой</t>
  </si>
  <si>
    <t>Стенка</t>
  </si>
  <si>
    <t>Офисная мебель</t>
  </si>
  <si>
    <t>Ноутбук Lenovo 2</t>
  </si>
  <si>
    <t>Принтер лазерный ML 1641</t>
  </si>
  <si>
    <t>Процессор Леново, ПО</t>
  </si>
  <si>
    <t>Газонокосилка</t>
  </si>
  <si>
    <t>Факс, телефон Panasonic KX-FL 423R</t>
  </si>
  <si>
    <t>SOTOBOX набор GSM-900 усилитель моб.связи</t>
  </si>
  <si>
    <t>Автомобиль</t>
  </si>
  <si>
    <t xml:space="preserve">Эко Шкаф с ящиками, Эко Антресоль 2х дверная, Эко Шкаф 2х дверный, Стелаж угловой. </t>
  </si>
  <si>
    <t>детский комплекс Детская площадка д. Святогорша П-01 д Песочница (1,5*1,5)</t>
  </si>
  <si>
    <t>детский комплекс Детская площадка д. Святогорша К-2/1 Качели на жесткой подвеске</t>
  </si>
  <si>
    <t xml:space="preserve">детский комплекс Детская площадка д. Святогорша МК-20 Качалка-Балансир
</t>
  </si>
  <si>
    <t xml:space="preserve">Мусорный контейнер п/э 1100л 4шт </t>
  </si>
  <si>
    <t>Беседка железная, скамейка,качель</t>
  </si>
  <si>
    <t>Триммер Т523-2</t>
  </si>
  <si>
    <t>Принтер лазерный ML 1642</t>
  </si>
  <si>
    <t>.27.05.2020</t>
  </si>
  <si>
    <t>Прицеп</t>
  </si>
  <si>
    <t>099-272</t>
  </si>
  <si>
    <t>ИТОГО:</t>
  </si>
  <si>
    <t>Ивановское с/п, д. Святогорша</t>
  </si>
  <si>
    <t>53:17:0211502:32</t>
  </si>
  <si>
    <t>53:17:0211502:32 -53/041/2021-2 от 15.09.2021</t>
  </si>
  <si>
    <t>Земельный участок ТОП</t>
  </si>
  <si>
    <t>53:17:0221701:605</t>
  </si>
  <si>
    <t>53:17:0221701:605-53/041/2021-3 от 05.10.2021</t>
  </si>
  <si>
    <t>д. Бородино</t>
  </si>
  <si>
    <t>53:17:0210301:3</t>
  </si>
  <si>
    <t>53:17:0210301:3-53/041/2019-2 от 19.08.2019</t>
  </si>
  <si>
    <t>53:17:0210301:4</t>
  </si>
  <si>
    <t>53:17:0210301:4-53/041/2019-2 от 07.06.2019</t>
  </si>
  <si>
    <t>53:17:0210301:5</t>
  </si>
  <si>
    <t>53:17:0210301:7</t>
  </si>
  <si>
    <t>53:17:0210301:5-53/041/2019-2 от15.08.2019</t>
  </si>
  <si>
    <t>53:17:0210301:7-53/041/2019-2 от 04.12.2019</t>
  </si>
  <si>
    <t>д. Чухново</t>
  </si>
  <si>
    <t>53:17:0221801:8</t>
  </si>
  <si>
    <t>53:17:0221801:8-53/041/2019-2 от 04.02.2019</t>
  </si>
  <si>
    <t>д. Утушкино</t>
  </si>
  <si>
    <t>53:17:0221501:105</t>
  </si>
  <si>
    <t>53:17:0221501:105-53/041/2021-2 от 26.10.21</t>
  </si>
  <si>
    <t>земля с/х назначения земельный участок</t>
  </si>
  <si>
    <t>Ивановское с/п расположен в ю-з части квартала</t>
  </si>
  <si>
    <t>53:17:0221706:46</t>
  </si>
  <si>
    <t>53:17:0221706:46-53/041/2019-2 от 10.06.2019</t>
  </si>
  <si>
    <t>Утушкинское с/п</t>
  </si>
  <si>
    <t>53:17:0221702:9</t>
  </si>
  <si>
    <t>53:17:0221702:9-53/041/2019-2 от 11.11.19</t>
  </si>
  <si>
    <t>53:17:0221702:8</t>
  </si>
  <si>
    <t>53:17:0221712:60</t>
  </si>
  <si>
    <t>53:17:0221702:8-53/041/2019-2 от12.11.19</t>
  </si>
  <si>
    <t>53:17:0221712:60-53/094/2018-2 от 04.09.18</t>
  </si>
  <si>
    <t>Земельный участок для эксплуатации автомобильных дорог</t>
  </si>
  <si>
    <t>Земельный участок для размещения объектов пром-ти и т.д.</t>
  </si>
  <si>
    <t>Д. Кочериново</t>
  </si>
  <si>
    <t>53:17:0221702:17</t>
  </si>
  <si>
    <t>53:17:0221702:41</t>
  </si>
  <si>
    <t>53:17:0221702:49</t>
  </si>
  <si>
    <t>53:17:0221704:112</t>
  </si>
  <si>
    <t>Утверждено</t>
  </si>
  <si>
    <t xml:space="preserve">постановлением Администрации </t>
  </si>
  <si>
    <t>города и района от 04.09.2001 №349</t>
  </si>
  <si>
    <t>Насос скважинный</t>
  </si>
  <si>
    <t>099-282</t>
  </si>
  <si>
    <t>МФУ CANNON Pixma цветной</t>
  </si>
  <si>
    <t>099-283</t>
  </si>
  <si>
    <t>Компьютер iRU Home</t>
  </si>
  <si>
    <t>099-284</t>
  </si>
  <si>
    <t>Монитор</t>
  </si>
  <si>
    <t>099-285</t>
  </si>
  <si>
    <t>компьютерное оборудование</t>
  </si>
  <si>
    <t>099-286</t>
  </si>
  <si>
    <t>Набор инструментов</t>
  </si>
  <si>
    <t>099-287</t>
  </si>
  <si>
    <t>Дрель-шуруповерт</t>
  </si>
  <si>
    <t>099-288</t>
  </si>
  <si>
    <t>53:17:0221601:132</t>
  </si>
  <si>
    <t>53:17:0210701:29</t>
  </si>
  <si>
    <t>дорога дорога автомобильная д. Кочериново 1 дор</t>
  </si>
  <si>
    <t>дорога дорога автомобильная подъезд к д. Скрипково</t>
  </si>
  <si>
    <t>подъезд к д. Кочериново</t>
  </si>
  <si>
    <t>53:17:0000000:4191</t>
  </si>
  <si>
    <t>собственность</t>
  </si>
  <si>
    <t>Собственность 53:17:0000000:4191-53/094/2022-3 от 23.05.2022</t>
  </si>
  <si>
    <t>д. Кочериново, Речная, соор 1 дор</t>
  </si>
  <si>
    <t>53:17:0221701:617</t>
  </si>
  <si>
    <t>собственность з/р 53:17:0221701:617-53/033/2022-1 от 21.10.2022</t>
  </si>
  <si>
    <t>Кочериново,Абрикосовая, соор 1 дор</t>
  </si>
  <si>
    <t>53:17:0221701:618</t>
  </si>
  <si>
    <t>собственность  53:17:0221701:618-53/033/2022-1 от 01.11.2022</t>
  </si>
  <si>
    <t>Кочериново,Тенистая, соор 1 дор</t>
  </si>
  <si>
    <t xml:space="preserve">53:17:0221701:622 </t>
  </si>
  <si>
    <t>собственность  53:17:0221701:622-53/033/2022-1 от 01.11.2022</t>
  </si>
  <si>
    <t>Кочериново, Виноградная, соор 1 дор</t>
  </si>
  <si>
    <t>53:17:0221701:620</t>
  </si>
  <si>
    <t>собственность  53:17:0221701:620-53/033/2022-1 от 01.11.2022</t>
  </si>
  <si>
    <t>Кочериново,Смородиновая, соор 1 дор</t>
  </si>
  <si>
    <t>53:17:0221701:621</t>
  </si>
  <si>
    <t>собственность  53:17:0221701:621-53/033/2022-1 от 01.11.2022</t>
  </si>
  <si>
    <t>Кочериново,Полевая, соор 1 дор</t>
  </si>
  <si>
    <t xml:space="preserve">53:17:0221701:623 </t>
  </si>
  <si>
    <t>собственность  53:17:0221701:623-53/033/2022-1 от 12.11.2022</t>
  </si>
  <si>
    <t>Кочериново,Лимонная, соор 1 дор</t>
  </si>
  <si>
    <t>53:17:0221701:619</t>
  </si>
  <si>
    <t>собственность  53:17:0221701:619-53/033/2022-1 от 01.11.2022</t>
  </si>
  <si>
    <t>53:17:0220701:108-53/041/2020-2от 17.06.2020</t>
  </si>
  <si>
    <t>53:17:0212127:8-53/041/2019-2 от28.06.2019</t>
  </si>
  <si>
    <t>53:17:0211502:35</t>
  </si>
  <si>
    <t>53:17:0221501:47-53/041/2020-3от30.09.2020</t>
  </si>
  <si>
    <t>53:17:0000000:4075</t>
  </si>
  <si>
    <t>53:17:0000000:4073</t>
  </si>
  <si>
    <t>53:17:0212114:31</t>
  </si>
  <si>
    <t>53:17:0212122:6</t>
  </si>
  <si>
    <t>Земля в казне</t>
  </si>
  <si>
    <t>№ 53:17:0211502:35-53/041/2021-2
от 25.11.2021</t>
  </si>
  <si>
    <t>Земля в казне Кочериново, з/у 2 дор</t>
  </si>
  <si>
    <t xml:space="preserve">53:17:0221701:612 </t>
  </si>
  <si>
    <t>№ 53:17:0221701:612-53/041/2021-3
от 06.12.2021</t>
  </si>
  <si>
    <t xml:space="preserve">Земля в казне Кочериново, </t>
  </si>
  <si>
    <t>д. Кочериново, подъезд</t>
  </si>
  <si>
    <t>53:17:0220901:59</t>
  </si>
  <si>
    <t>№ 53:17:0220901:59-53/094/2022-4
от 23.05.2022</t>
  </si>
  <si>
    <t>№ 53:17:0221701:139-53/094/2021-2
от 02.09.2021</t>
  </si>
  <si>
    <t>Земельный участок ЛПХ</t>
  </si>
  <si>
    <t xml:space="preserve">д. Ивановское </t>
  </si>
  <si>
    <t xml:space="preserve">№ 53-53-06/035/2011-041 от 13.04.2011
</t>
  </si>
  <si>
    <t>53/17/0220701/24</t>
  </si>
  <si>
    <t>№ 53:17:0212127:13-53/094/2018-2
от 04.09.2018</t>
  </si>
  <si>
    <t>53:17:0212127:13</t>
  </si>
  <si>
    <t>53:17:0220701:108</t>
  </si>
  <si>
    <t>53:17:0212127:8</t>
  </si>
  <si>
    <t>№ 53:17:0221501:105-53/041/2021-2
от 26.10.2021</t>
  </si>
  <si>
    <t>№ 53:17:0221501:105</t>
  </si>
  <si>
    <t>53:17:0221501:47</t>
  </si>
  <si>
    <t>53:17:0212114:31-53/041/2018-2 от 04.09.2018</t>
  </si>
  <si>
    <t>№ 53:17:0221707:74-53/041/2020-2
от 29.02.2020</t>
  </si>
  <si>
    <t>№ 53:17:0221707:74</t>
  </si>
  <si>
    <t>Ивановское</t>
  </si>
  <si>
    <t>Земля в казне з/у с/х 15/9 с</t>
  </si>
  <si>
    <t>53:17:0212115:125-53/033/2022-1 от 22.08.2022</t>
  </si>
  <si>
    <t>53:17:0212115:125</t>
  </si>
  <si>
    <t xml:space="preserve">Земля в казне з/у с/х </t>
  </si>
  <si>
    <t>Святогоршское сп</t>
  </si>
  <si>
    <t>з/р 53:17:0212122:6 -53/041/2019-2 от 06.09.2019</t>
  </si>
  <si>
    <t>Земля в казне з/у 15/8с</t>
  </si>
  <si>
    <t>53:17:0212115:124-53/033/2022-1 от 17.08.2022</t>
  </si>
  <si>
    <t>53:17:0212115:124</t>
  </si>
  <si>
    <t>№ 53:17:0212110:131-53/033/2022-1 от 22.08.2022</t>
  </si>
  <si>
    <t>Земля в казне з/у с/х 10/1с</t>
  </si>
  <si>
    <t>53:17:0212110:131</t>
  </si>
  <si>
    <t>Земля в казне з/у с/х 1/8с</t>
  </si>
  <si>
    <t>53:17:0000000:4073 от 11.02.20</t>
  </si>
  <si>
    <t>Земля в казне з/у 11/15с</t>
  </si>
  <si>
    <t>53:17:0000000:4075 от 11.02.20</t>
  </si>
  <si>
    <t>МФУ Kyosera M2735dn</t>
  </si>
  <si>
    <t>Ноутбук Aser Extensa 15 EX215-22-R00X</t>
  </si>
  <si>
    <t>д.Иваановское, ул. Центральная, д. 32</t>
  </si>
  <si>
    <t>д.Иваановское, ул. Центральная, д. 33</t>
  </si>
  <si>
    <t>д.Иваановское, ул. Центральная, д. 34</t>
  </si>
  <si>
    <t>Монитор SUN-M2BA102</t>
  </si>
  <si>
    <t>Насос скважинный 4</t>
  </si>
  <si>
    <t>д.Иваановское, ул. Центральная, д. 35</t>
  </si>
  <si>
    <t xml:space="preserve">                                              по состоянию на 01 января 2023 г.</t>
  </si>
  <si>
    <t>Реестровый номер</t>
  </si>
  <si>
    <t>Наименование объекта учета</t>
  </si>
  <si>
    <t>Адрес (местонахождение) объекта учета</t>
  </si>
  <si>
    <t>Кадастровый номер; площадь, протяженность и (или) иные параметры, характеризующие физические свойства недвижимого имущества</t>
  </si>
  <si>
    <t xml:space="preserve">Реквизиты документов-оснований возникновения (прекращения) права муниципальной
собственности на недвижимое имущество
</t>
  </si>
  <si>
    <t>Реквизиты свидетельства о регистрации права собственности</t>
  </si>
  <si>
    <t>Сведения о правообладателе муниципального имущества</t>
  </si>
  <si>
    <t>Дата возникновения и прекращения права муниципальной собственности на имущество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</si>
  <si>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прекращения.</t>
  </si>
  <si>
    <t>Характеристики объекта</t>
  </si>
  <si>
    <t>Стоимость объекта по праву по состоянию на 1.01.2024 год</t>
  </si>
  <si>
    <t>не установлено</t>
  </si>
  <si>
    <t xml:space="preserve">Реестр муниципального имущества </t>
  </si>
  <si>
    <t>Ивановского сельского поселения</t>
  </si>
  <si>
    <t>Раздел 1. сведения о недвижимом имуществе</t>
  </si>
  <si>
    <t>Администрация Ивановского сельского поселения</t>
  </si>
  <si>
    <t>1. Здание СДК Святогорша, д.16 /986,2 м.кв./</t>
  </si>
  <si>
    <t>2. Здание нежилое, д. Ивановское, ул. Центральная, д,31/918,3 м.кв./</t>
  </si>
  <si>
    <t xml:space="preserve">Святогорша, д.16 </t>
  </si>
  <si>
    <t>д. Ивановское, ул. Центральная,</t>
  </si>
  <si>
    <t xml:space="preserve">Управление федеральнй службы государственной регистрации кадастра и картографии б.н от 01,10.2012г </t>
  </si>
  <si>
    <t>Управление федеральнй службы государственной регистрации кадастра и картографии № 1 от 10.02.2015г</t>
  </si>
  <si>
    <t>ИТОГО</t>
  </si>
  <si>
    <t xml:space="preserve">                   подраздел 2.3   сведения о движимом имуществе и ином имуществе, за исключением акций и долей (вкладов) в уставных (складочных) капиталах хозяйственных обществ и
товариществ</t>
  </si>
  <si>
    <t>Инвентарный номер</t>
  </si>
  <si>
    <t>Сведения о стоимости объекта учета</t>
  </si>
  <si>
    <t>Подраздел 1.1. Сведения о земельных участках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</si>
  <si>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</si>
  <si>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Подраздел 1.3. Сведения о помещениях, машино-местах и иных объектах, отнесенных законом к недвижимости</t>
  </si>
  <si>
    <t>Раздел 2. Сведения о муниципальном движимом и ином имуществе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</si>
  <si>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</si>
  <si>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</si>
  <si>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</si>
  <si>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</si>
  <si>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</si>
  <si>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Иные сведения (при необходимости)</t>
  </si>
  <si>
    <t>3.1.</t>
  </si>
  <si>
    <t>3.2.</t>
  </si>
  <si>
    <t>3.3.</t>
  </si>
  <si>
    <r>
      <rPr>
        <sz val="11"/>
        <color rgb="FFFF0000"/>
        <rFont val="Times New Roman"/>
        <family val="1"/>
        <charset val="204"/>
      </rPr>
      <t>продано</t>
    </r>
    <r>
      <rPr>
        <sz val="9"/>
        <color rgb="FFFF0000"/>
        <rFont val="Times New Roman"/>
        <family val="1"/>
        <charset val="204"/>
      </rPr>
      <t xml:space="preserve"> распор. От 06.05.24 №26-рг</t>
    </r>
  </si>
  <si>
    <t>д. Скрипково</t>
  </si>
  <si>
    <t>Приложение 1</t>
  </si>
  <si>
    <t xml:space="preserve">                                              по состоянию на 31.12.2024 г.</t>
  </si>
  <si>
    <t>по состоянию на 31.12.20204 г</t>
  </si>
  <si>
    <t>по состоянию на 31.12.2024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</si>
</sst>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justify"/>
    </xf>
    <xf numFmtId="0" fontId="1" fillId="0" borderId="1" xfId="0" applyFont="1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justify"/>
    </xf>
    <xf numFmtId="0" fontId="11" fillId="0" borderId="0" xfId="0" applyFont="1" applyAlignment="1">
      <alignment horizontal="center"/>
    </xf>
    <xf numFmtId="0" fontId="12" fillId="0" borderId="0" xfId="0" applyFont="1"/>
    <xf numFmtId="0" fontId="1" fillId="2" borderId="2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3" borderId="0" xfId="0" applyFont="1" applyFill="1" applyBorder="1" applyAlignment="1">
      <alignment horizontal="left" vertical="justify"/>
    </xf>
    <xf numFmtId="0" fontId="5" fillId="0" borderId="1" xfId="0" applyFont="1" applyBorder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9" fillId="0" borderId="0" xfId="0" applyFont="1"/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6" fontId="0" fillId="0" borderId="1" xfId="0" applyNumberFormat="1" applyBorder="1"/>
    <xf numFmtId="0" fontId="0" fillId="0" borderId="1" xfId="0" applyBorder="1"/>
    <xf numFmtId="0" fontId="5" fillId="4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/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distributed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/>
    <xf numFmtId="2" fontId="9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justify"/>
    </xf>
    <xf numFmtId="14" fontId="1" fillId="0" borderId="1" xfId="0" applyNumberFormat="1" applyFont="1" applyFill="1" applyBorder="1"/>
    <xf numFmtId="14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wrapText="1"/>
    </xf>
    <xf numFmtId="0" fontId="22" fillId="0" borderId="0" xfId="0" applyFont="1" applyFill="1" applyAlignment="1">
      <alignment vertical="justify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 vertical="top" wrapText="1"/>
    </xf>
    <xf numFmtId="2" fontId="22" fillId="0" borderId="1" xfId="0" applyNumberFormat="1" applyFont="1" applyFill="1" applyBorder="1" applyAlignment="1">
      <alignment horizontal="right" vertical="top" wrapText="1"/>
    </xf>
    <xf numFmtId="0" fontId="22" fillId="0" borderId="1" xfId="0" applyFont="1" applyFill="1" applyBorder="1" applyAlignment="1">
      <alignment vertical="distributed" wrapText="1"/>
    </xf>
    <xf numFmtId="0" fontId="22" fillId="0" borderId="1" xfId="0" applyFont="1" applyFill="1" applyBorder="1" applyAlignment="1">
      <alignment horizontal="right" vertical="top" wrapText="1"/>
    </xf>
    <xf numFmtId="14" fontId="22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Fill="1"/>
    <xf numFmtId="0" fontId="3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/>
    <xf numFmtId="0" fontId="7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 shrinkToFi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2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2" fontId="1" fillId="0" borderId="0" xfId="0" applyNumberFormat="1" applyFont="1" applyFill="1"/>
    <xf numFmtId="0" fontId="10" fillId="0" borderId="0" xfId="0" applyFont="1" applyFill="1"/>
    <xf numFmtId="0" fontId="1" fillId="0" borderId="0" xfId="0" applyFont="1" applyFill="1" applyAlignment="1"/>
    <xf numFmtId="0" fontId="6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/>
    <xf numFmtId="14" fontId="1" fillId="0" borderId="1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justify" wrapText="1"/>
    </xf>
    <xf numFmtId="0" fontId="6" fillId="0" borderId="11" xfId="0" applyFont="1" applyFill="1" applyBorder="1" applyAlignment="1">
      <alignment horizontal="left" vertical="justify" wrapText="1"/>
    </xf>
    <xf numFmtId="0" fontId="6" fillId="0" borderId="12" xfId="0" applyFont="1" applyFill="1" applyBorder="1" applyAlignment="1">
      <alignment horizontal="left" vertical="justify" wrapText="1"/>
    </xf>
    <xf numFmtId="0" fontId="1" fillId="0" borderId="9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1" fillId="0" borderId="13" xfId="0" applyFont="1" applyFill="1" applyBorder="1" applyAlignment="1">
      <alignment horizontal="left" vertical="justify"/>
    </xf>
    <xf numFmtId="0" fontId="0" fillId="0" borderId="7" xfId="0" applyFill="1" applyBorder="1" applyAlignment="1">
      <alignment horizontal="left" vertical="justify"/>
    </xf>
    <xf numFmtId="0" fontId="0" fillId="0" borderId="14" xfId="0" applyFill="1" applyBorder="1" applyAlignment="1">
      <alignment horizontal="left" vertical="justify"/>
    </xf>
    <xf numFmtId="0" fontId="0" fillId="0" borderId="15" xfId="0" applyFill="1" applyBorder="1" applyAlignment="1">
      <alignment horizontal="left" vertical="justify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justify" wrapText="1"/>
    </xf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6" fillId="3" borderId="0" xfId="0" applyFont="1" applyFill="1" applyBorder="1" applyAlignment="1">
      <alignment horizontal="left" vertical="justify" wrapText="1"/>
    </xf>
    <xf numFmtId="0" fontId="1" fillId="3" borderId="0" xfId="0" applyFont="1" applyFill="1" applyBorder="1" applyAlignment="1">
      <alignment horizontal="left" vertical="justify"/>
    </xf>
    <xf numFmtId="0" fontId="6" fillId="3" borderId="0" xfId="0" applyFont="1" applyFill="1" applyBorder="1" applyAlignment="1"/>
    <xf numFmtId="0" fontId="1" fillId="0" borderId="0" xfId="0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left" vertical="justify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justify" wrapText="1"/>
    </xf>
    <xf numFmtId="0" fontId="1" fillId="4" borderId="1" xfId="0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/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/>
    <xf numFmtId="0" fontId="1" fillId="0" borderId="1" xfId="0" applyFont="1" applyBorder="1" applyAlignment="1">
      <alignment wrapText="1"/>
    </xf>
    <xf numFmtId="14" fontId="1" fillId="2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justify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justify" wrapText="1"/>
    </xf>
    <xf numFmtId="0" fontId="6" fillId="3" borderId="11" xfId="0" applyFont="1" applyFill="1" applyBorder="1" applyAlignment="1">
      <alignment horizontal="left" vertical="justify" wrapText="1"/>
    </xf>
    <xf numFmtId="0" fontId="6" fillId="3" borderId="12" xfId="0" applyFont="1" applyFill="1" applyBorder="1" applyAlignment="1">
      <alignment horizontal="left" vertical="justify" wrapText="1"/>
    </xf>
    <xf numFmtId="0" fontId="1" fillId="3" borderId="9" xfId="0" applyFont="1" applyFill="1" applyBorder="1" applyAlignment="1">
      <alignment horizontal="left" vertical="justify"/>
    </xf>
    <xf numFmtId="0" fontId="1" fillId="3" borderId="13" xfId="0" applyFont="1" applyFill="1" applyBorder="1" applyAlignment="1">
      <alignment horizontal="left" vertical="justify"/>
    </xf>
    <xf numFmtId="0" fontId="0" fillId="0" borderId="7" xfId="0" applyBorder="1" applyAlignment="1">
      <alignment horizontal="left" vertical="justify"/>
    </xf>
    <xf numFmtId="0" fontId="0" fillId="0" borderId="14" xfId="0" applyBorder="1" applyAlignment="1">
      <alignment horizontal="left" vertical="justify"/>
    </xf>
    <xf numFmtId="0" fontId="0" fillId="0" borderId="15" xfId="0" applyBorder="1" applyAlignment="1">
      <alignment horizontal="left" vertical="justify"/>
    </xf>
    <xf numFmtId="0" fontId="15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8;&#1072;&#1090;&#1100;&#1103;&#1085;&#1072;\&#1074;&#1088;&#1077;&#1084;&#1077;&#1085;&#1085;&#1072;&#1103;%20&#1077;&#1075;&#1086;&#1088;&#1086;&#1074;&#1072;\Documents\2018&#1075;&#1086;&#1076;\&#1041;&#1091;&#1093;&#1075;&#1072;&#1083;&#1090;\&#1086;&#1089;&#1085;&#1086;&#1074;&#1085;&#1099;&#1077;\&#1085;&#1072;%2001.01.2018&#1075;%20&#1082;&#1072;&#1079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вентарная книга"/>
      <sheetName val="Итоговая"/>
      <sheetName val="Настройка"/>
      <sheetName val="Ошибки"/>
    </sheetNames>
    <sheetDataSet>
      <sheetData sheetId="0" refreshError="1">
        <row r="5">
          <cell r="I5">
            <v>1837874.6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8"/>
  <sheetViews>
    <sheetView tabSelected="1" zoomScale="80" zoomScaleNormal="80" workbookViewId="0">
      <selection activeCell="Q18" sqref="Q18"/>
    </sheetView>
  </sheetViews>
  <sheetFormatPr defaultColWidth="9.109375" defaultRowHeight="12" x14ac:dyDescent="0.25"/>
  <cols>
    <col min="1" max="1" width="6" style="38" customWidth="1"/>
    <col min="2" max="2" width="6.6640625" style="38" customWidth="1"/>
    <col min="3" max="3" width="16.44140625" style="38" customWidth="1"/>
    <col min="4" max="4" width="16.109375" style="38" customWidth="1"/>
    <col min="5" max="5" width="14.88671875" style="38" customWidth="1"/>
    <col min="6" max="6" width="15.44140625" style="38" hidden="1" customWidth="1"/>
    <col min="7" max="7" width="14.33203125" style="38" hidden="1" customWidth="1"/>
    <col min="8" max="8" width="18.88671875" style="38" customWidth="1"/>
    <col min="9" max="9" width="12.33203125" style="38" customWidth="1"/>
    <col min="10" max="10" width="13.109375" style="38" hidden="1" customWidth="1"/>
    <col min="11" max="12" width="10.6640625" style="38" hidden="1" customWidth="1"/>
    <col min="13" max="13" width="15.44140625" style="38" customWidth="1"/>
    <col min="14" max="14" width="15.109375" style="38" customWidth="1"/>
    <col min="15" max="15" width="14.44140625" style="38" customWidth="1"/>
    <col min="16" max="16" width="12.88671875" style="38" hidden="1" customWidth="1"/>
    <col min="17" max="17" width="12.88671875" style="38" customWidth="1"/>
    <col min="18" max="18" width="13.5546875" style="38" customWidth="1"/>
    <col min="19" max="19" width="12.77734375" style="38" customWidth="1"/>
    <col min="20" max="16384" width="9.109375" style="38"/>
  </cols>
  <sheetData>
    <row r="1" spans="2:19" x14ac:dyDescent="0.25">
      <c r="G1" s="39" t="s">
        <v>3</v>
      </c>
      <c r="J1" s="40"/>
    </row>
    <row r="2" spans="2:19" ht="14.4" x14ac:dyDescent="0.3">
      <c r="D2" s="41"/>
      <c r="E2" s="41"/>
      <c r="F2" s="41"/>
      <c r="G2" s="41"/>
      <c r="H2" s="41"/>
      <c r="I2" s="41"/>
      <c r="J2" s="41"/>
      <c r="K2" s="41"/>
      <c r="L2" s="41"/>
      <c r="M2" s="42" t="s">
        <v>1003</v>
      </c>
    </row>
    <row r="3" spans="2:19" ht="15.6" x14ac:dyDescent="0.3">
      <c r="D3" s="41"/>
      <c r="E3" s="41"/>
      <c r="F3" s="41"/>
      <c r="G3" s="41"/>
      <c r="H3" s="41"/>
      <c r="I3" s="41"/>
      <c r="J3" s="41"/>
      <c r="K3" s="41"/>
      <c r="L3" s="41"/>
      <c r="M3" s="43"/>
    </row>
    <row r="4" spans="2:19" ht="15.6" x14ac:dyDescent="0.3">
      <c r="D4" s="41"/>
      <c r="E4" s="41"/>
      <c r="F4" s="41"/>
      <c r="G4" s="41"/>
      <c r="H4" s="41"/>
      <c r="I4" s="41"/>
      <c r="J4" s="41"/>
      <c r="K4" s="41"/>
      <c r="L4" s="41"/>
      <c r="M4" s="44"/>
    </row>
    <row r="5" spans="2:19" ht="14.4" x14ac:dyDescent="0.3"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2:19" ht="10.5" customHeight="1" x14ac:dyDescent="0.25">
      <c r="G6" s="39"/>
      <c r="J6" s="40"/>
    </row>
    <row r="7" spans="2:19" ht="18" x14ac:dyDescent="0.35">
      <c r="E7" s="45" t="s">
        <v>974</v>
      </c>
      <c r="F7" s="45" t="s">
        <v>5</v>
      </c>
      <c r="G7" s="45"/>
      <c r="H7" s="45"/>
      <c r="I7" s="40"/>
      <c r="J7" s="40"/>
      <c r="L7" s="38" t="s">
        <v>859</v>
      </c>
    </row>
    <row r="8" spans="2:19" ht="18" x14ac:dyDescent="0.35">
      <c r="E8" s="45" t="s">
        <v>975</v>
      </c>
      <c r="F8" s="45" t="s">
        <v>961</v>
      </c>
      <c r="G8" s="45"/>
      <c r="H8" s="45"/>
      <c r="I8" s="40"/>
      <c r="L8" s="38" t="s">
        <v>860</v>
      </c>
    </row>
    <row r="9" spans="2:19" ht="19.2" customHeight="1" x14ac:dyDescent="0.35">
      <c r="E9" s="45" t="s">
        <v>1006</v>
      </c>
      <c r="F9" s="45"/>
      <c r="G9" s="45"/>
      <c r="H9" s="45"/>
      <c r="I9" s="40"/>
    </row>
    <row r="10" spans="2:19" ht="18" x14ac:dyDescent="0.35">
      <c r="C10" s="124" t="s">
        <v>976</v>
      </c>
      <c r="D10" s="125"/>
      <c r="E10" s="125"/>
      <c r="F10" s="125"/>
      <c r="G10" s="125"/>
      <c r="H10" s="125"/>
      <c r="I10" s="125"/>
    </row>
    <row r="11" spans="2:19" ht="9" customHeight="1" x14ac:dyDescent="0.25">
      <c r="F11" s="40"/>
    </row>
    <row r="13" spans="2:19" ht="17.399999999999999" x14ac:dyDescent="0.3">
      <c r="C13" s="46" t="s">
        <v>988</v>
      </c>
      <c r="G13" s="39" t="s">
        <v>26</v>
      </c>
    </row>
    <row r="15" spans="2:19" ht="12" customHeight="1" x14ac:dyDescent="0.25">
      <c r="B15" s="127" t="s">
        <v>962</v>
      </c>
      <c r="C15" s="127" t="s">
        <v>963</v>
      </c>
      <c r="D15" s="127" t="s">
        <v>964</v>
      </c>
      <c r="E15" s="129" t="s">
        <v>969</v>
      </c>
      <c r="F15" s="132" t="s">
        <v>966</v>
      </c>
      <c r="G15" s="132" t="s">
        <v>405</v>
      </c>
      <c r="H15" s="129" t="s">
        <v>965</v>
      </c>
      <c r="I15" s="115" t="s">
        <v>971</v>
      </c>
      <c r="J15" s="116"/>
      <c r="K15" s="117"/>
      <c r="L15" s="132" t="s">
        <v>406</v>
      </c>
      <c r="M15" s="129" t="s">
        <v>987</v>
      </c>
      <c r="N15" s="129"/>
      <c r="O15" s="131"/>
      <c r="P15" s="127" t="s">
        <v>407</v>
      </c>
      <c r="Q15" s="127" t="s">
        <v>968</v>
      </c>
      <c r="R15" s="127" t="s">
        <v>967</v>
      </c>
      <c r="S15" s="114" t="s">
        <v>970</v>
      </c>
    </row>
    <row r="16" spans="2:19" ht="25.5" customHeight="1" x14ac:dyDescent="0.25">
      <c r="B16" s="131"/>
      <c r="C16" s="127"/>
      <c r="D16" s="131"/>
      <c r="E16" s="130"/>
      <c r="F16" s="133"/>
      <c r="G16" s="133"/>
      <c r="H16" s="130"/>
      <c r="I16" s="118"/>
      <c r="J16" s="119"/>
      <c r="K16" s="120"/>
      <c r="L16" s="133"/>
      <c r="M16" s="131"/>
      <c r="N16" s="131"/>
      <c r="O16" s="131"/>
      <c r="P16" s="131"/>
      <c r="Q16" s="131"/>
      <c r="R16" s="128"/>
      <c r="S16" s="114"/>
    </row>
    <row r="17" spans="2:19" ht="92.4" customHeight="1" x14ac:dyDescent="0.25">
      <c r="B17" s="131"/>
      <c r="C17" s="127"/>
      <c r="D17" s="131"/>
      <c r="E17" s="130"/>
      <c r="F17" s="133"/>
      <c r="G17" s="133"/>
      <c r="H17" s="130"/>
      <c r="I17" s="121"/>
      <c r="J17" s="122"/>
      <c r="K17" s="123"/>
      <c r="L17" s="133"/>
      <c r="M17" s="5" t="s">
        <v>410</v>
      </c>
      <c r="N17" s="5" t="s">
        <v>411</v>
      </c>
      <c r="O17" s="5" t="s">
        <v>544</v>
      </c>
      <c r="P17" s="131"/>
      <c r="Q17" s="131"/>
      <c r="R17" s="128"/>
      <c r="S17" s="114"/>
    </row>
    <row r="18" spans="2:19" ht="48" customHeight="1" x14ac:dyDescent="0.25">
      <c r="B18" s="47">
        <v>58</v>
      </c>
      <c r="C18" s="48" t="s">
        <v>601</v>
      </c>
      <c r="D18" s="49" t="s">
        <v>1002</v>
      </c>
      <c r="E18" s="50">
        <v>43871</v>
      </c>
      <c r="F18" s="49"/>
      <c r="G18" s="47"/>
      <c r="H18" s="47" t="s">
        <v>608</v>
      </c>
      <c r="I18" s="49">
        <v>6400</v>
      </c>
      <c r="J18" s="49"/>
      <c r="K18" s="49"/>
      <c r="L18" s="51">
        <f>I18</f>
        <v>6400</v>
      </c>
      <c r="M18" s="37">
        <v>962752</v>
      </c>
      <c r="N18" s="37"/>
      <c r="O18" s="37">
        <f>M18-N18</f>
        <v>962752</v>
      </c>
      <c r="P18" s="52" t="s">
        <v>609</v>
      </c>
      <c r="Q18" s="53" t="s">
        <v>977</v>
      </c>
      <c r="R18" s="52" t="s">
        <v>609</v>
      </c>
      <c r="S18" s="49" t="s">
        <v>973</v>
      </c>
    </row>
    <row r="19" spans="2:19" ht="48" x14ac:dyDescent="0.25">
      <c r="B19" s="47">
        <v>59</v>
      </c>
      <c r="C19" s="54" t="s">
        <v>161</v>
      </c>
      <c r="D19" s="54" t="s">
        <v>33</v>
      </c>
      <c r="E19" s="51" t="s">
        <v>451</v>
      </c>
      <c r="F19" s="51"/>
      <c r="G19" s="47" t="s">
        <v>452</v>
      </c>
      <c r="H19" s="47" t="s">
        <v>676</v>
      </c>
      <c r="I19" s="51" t="s">
        <v>162</v>
      </c>
      <c r="J19" s="51"/>
      <c r="K19" s="51"/>
      <c r="L19" s="51" t="str">
        <f t="shared" ref="L19:L34" si="0">I19</f>
        <v>3801квм</v>
      </c>
      <c r="M19" s="37">
        <v>766395</v>
      </c>
      <c r="N19" s="37">
        <v>766395</v>
      </c>
      <c r="O19" s="37">
        <f t="shared" ref="O19:O46" si="1">M19-N19</f>
        <v>0</v>
      </c>
      <c r="P19" s="55" t="s">
        <v>30</v>
      </c>
      <c r="Q19" s="53" t="s">
        <v>977</v>
      </c>
      <c r="R19" s="51" t="s">
        <v>163</v>
      </c>
      <c r="S19" s="49" t="s">
        <v>973</v>
      </c>
    </row>
    <row r="20" spans="2:19" ht="48" x14ac:dyDescent="0.25">
      <c r="B20" s="47">
        <v>60</v>
      </c>
      <c r="C20" s="54" t="s">
        <v>164</v>
      </c>
      <c r="D20" s="54" t="s">
        <v>40</v>
      </c>
      <c r="E20" s="51" t="s">
        <v>451</v>
      </c>
      <c r="F20" s="51"/>
      <c r="G20" s="47" t="s">
        <v>453</v>
      </c>
      <c r="H20" s="47"/>
      <c r="I20" s="51" t="s">
        <v>165</v>
      </c>
      <c r="J20" s="51"/>
      <c r="K20" s="51"/>
      <c r="L20" s="51" t="str">
        <f t="shared" si="0"/>
        <v>1180кв.м</v>
      </c>
      <c r="M20" s="37">
        <v>21251.8</v>
      </c>
      <c r="N20" s="37">
        <v>21251.8</v>
      </c>
      <c r="O20" s="37">
        <f t="shared" si="1"/>
        <v>0</v>
      </c>
      <c r="P20" s="55" t="s">
        <v>30</v>
      </c>
      <c r="Q20" s="53" t="s">
        <v>977</v>
      </c>
      <c r="R20" s="51" t="s">
        <v>166</v>
      </c>
      <c r="S20" s="49" t="s">
        <v>973</v>
      </c>
    </row>
    <row r="21" spans="2:19" ht="60" customHeight="1" x14ac:dyDescent="0.25">
      <c r="B21" s="47">
        <v>61</v>
      </c>
      <c r="C21" s="54" t="s">
        <v>167</v>
      </c>
      <c r="D21" s="54" t="s">
        <v>168</v>
      </c>
      <c r="E21" s="51" t="s">
        <v>451</v>
      </c>
      <c r="F21" s="51"/>
      <c r="G21" s="47" t="s">
        <v>454</v>
      </c>
      <c r="H21" s="47" t="s">
        <v>677</v>
      </c>
      <c r="I21" s="51" t="s">
        <v>169</v>
      </c>
      <c r="J21" s="51"/>
      <c r="K21" s="51"/>
      <c r="L21" s="51" t="str">
        <f t="shared" si="0"/>
        <v>1591квм</v>
      </c>
      <c r="M21" s="37">
        <v>28653</v>
      </c>
      <c r="N21" s="37">
        <v>28653</v>
      </c>
      <c r="O21" s="37">
        <f t="shared" si="1"/>
        <v>0</v>
      </c>
      <c r="P21" s="55" t="s">
        <v>30</v>
      </c>
      <c r="Q21" s="53" t="s">
        <v>977</v>
      </c>
      <c r="R21" s="51" t="s">
        <v>170</v>
      </c>
      <c r="S21" s="49" t="s">
        <v>973</v>
      </c>
    </row>
    <row r="22" spans="2:19" ht="48" x14ac:dyDescent="0.25">
      <c r="B22" s="47">
        <v>62</v>
      </c>
      <c r="C22" s="54" t="s">
        <v>171</v>
      </c>
      <c r="D22" s="54" t="s">
        <v>44</v>
      </c>
      <c r="E22" s="51" t="s">
        <v>451</v>
      </c>
      <c r="F22" s="51"/>
      <c r="G22" s="47" t="s">
        <v>455</v>
      </c>
      <c r="H22" s="47" t="s">
        <v>678</v>
      </c>
      <c r="I22" s="51" t="s">
        <v>172</v>
      </c>
      <c r="J22" s="51"/>
      <c r="K22" s="51"/>
      <c r="L22" s="51" t="str">
        <f t="shared" si="0"/>
        <v>4412квм</v>
      </c>
      <c r="M22" s="37">
        <v>889591</v>
      </c>
      <c r="N22" s="37">
        <v>889591</v>
      </c>
      <c r="O22" s="37">
        <f t="shared" si="1"/>
        <v>0</v>
      </c>
      <c r="P22" s="55" t="s">
        <v>30</v>
      </c>
      <c r="Q22" s="53" t="s">
        <v>977</v>
      </c>
      <c r="R22" s="51" t="s">
        <v>173</v>
      </c>
      <c r="S22" s="49" t="s">
        <v>973</v>
      </c>
    </row>
    <row r="23" spans="2:19" ht="48" x14ac:dyDescent="0.25">
      <c r="B23" s="47">
        <v>63</v>
      </c>
      <c r="C23" s="54" t="s">
        <v>174</v>
      </c>
      <c r="D23" s="54" t="s">
        <v>62</v>
      </c>
      <c r="E23" s="51" t="s">
        <v>451</v>
      </c>
      <c r="F23" s="51"/>
      <c r="G23" s="47" t="s">
        <v>456</v>
      </c>
      <c r="H23" s="47" t="s">
        <v>679</v>
      </c>
      <c r="I23" s="51" t="s">
        <v>175</v>
      </c>
      <c r="J23" s="51"/>
      <c r="K23" s="51"/>
      <c r="L23" s="51" t="str">
        <f t="shared" si="0"/>
        <v>823кв.м</v>
      </c>
      <c r="M23" s="37">
        <v>14822</v>
      </c>
      <c r="N23" s="37">
        <v>14822</v>
      </c>
      <c r="O23" s="37">
        <f t="shared" si="1"/>
        <v>0</v>
      </c>
      <c r="P23" s="55" t="s">
        <v>30</v>
      </c>
      <c r="Q23" s="53" t="s">
        <v>977</v>
      </c>
      <c r="R23" s="51" t="s">
        <v>176</v>
      </c>
      <c r="S23" s="49" t="s">
        <v>973</v>
      </c>
    </row>
    <row r="24" spans="2:19" ht="48" x14ac:dyDescent="0.25">
      <c r="B24" s="47">
        <v>64</v>
      </c>
      <c r="C24" s="54" t="s">
        <v>177</v>
      </c>
      <c r="D24" s="54" t="s">
        <v>66</v>
      </c>
      <c r="E24" s="51" t="s">
        <v>451</v>
      </c>
      <c r="F24" s="51"/>
      <c r="G24" s="47" t="s">
        <v>457</v>
      </c>
      <c r="H24" s="47" t="s">
        <v>680</v>
      </c>
      <c r="I24" s="51" t="s">
        <v>178</v>
      </c>
      <c r="J24" s="51"/>
      <c r="K24" s="51"/>
      <c r="L24" s="51" t="str">
        <f t="shared" si="0"/>
        <v>1144квм</v>
      </c>
      <c r="M24" s="37">
        <v>20603</v>
      </c>
      <c r="N24" s="37">
        <v>20603</v>
      </c>
      <c r="O24" s="37">
        <f t="shared" si="1"/>
        <v>0</v>
      </c>
      <c r="P24" s="55" t="s">
        <v>30</v>
      </c>
      <c r="Q24" s="53" t="s">
        <v>977</v>
      </c>
      <c r="R24" s="51" t="s">
        <v>179</v>
      </c>
      <c r="S24" s="49" t="s">
        <v>973</v>
      </c>
    </row>
    <row r="25" spans="2:19" ht="48" x14ac:dyDescent="0.25">
      <c r="B25" s="47">
        <v>65</v>
      </c>
      <c r="C25" s="54" t="s">
        <v>180</v>
      </c>
      <c r="D25" s="54" t="s">
        <v>181</v>
      </c>
      <c r="E25" s="51" t="s">
        <v>451</v>
      </c>
      <c r="F25" s="51"/>
      <c r="G25" s="47" t="s">
        <v>458</v>
      </c>
      <c r="H25" s="47"/>
      <c r="I25" s="51">
        <v>2206</v>
      </c>
      <c r="J25" s="51"/>
      <c r="K25" s="51"/>
      <c r="L25" s="51">
        <f t="shared" si="0"/>
        <v>2206</v>
      </c>
      <c r="M25" s="37">
        <v>47561</v>
      </c>
      <c r="N25" s="37">
        <v>47561</v>
      </c>
      <c r="O25" s="37">
        <f t="shared" si="1"/>
        <v>0</v>
      </c>
      <c r="P25" s="55" t="s">
        <v>182</v>
      </c>
      <c r="Q25" s="53" t="s">
        <v>977</v>
      </c>
      <c r="R25" s="51" t="s">
        <v>183</v>
      </c>
      <c r="S25" s="49" t="s">
        <v>973</v>
      </c>
    </row>
    <row r="26" spans="2:19" ht="48" x14ac:dyDescent="0.25">
      <c r="B26" s="47">
        <v>66</v>
      </c>
      <c r="C26" s="54" t="s">
        <v>184</v>
      </c>
      <c r="D26" s="54" t="s">
        <v>69</v>
      </c>
      <c r="E26" s="51" t="s">
        <v>451</v>
      </c>
      <c r="F26" s="51"/>
      <c r="G26" s="47" t="s">
        <v>459</v>
      </c>
      <c r="H26" s="47" t="s">
        <v>681</v>
      </c>
      <c r="I26" s="51" t="s">
        <v>185</v>
      </c>
      <c r="J26" s="51"/>
      <c r="K26" s="51"/>
      <c r="L26" s="51" t="str">
        <f t="shared" si="0"/>
        <v>678квм</v>
      </c>
      <c r="M26" s="37">
        <v>14617</v>
      </c>
      <c r="N26" s="37">
        <v>14617</v>
      </c>
      <c r="O26" s="37">
        <f t="shared" si="1"/>
        <v>0</v>
      </c>
      <c r="P26" s="55" t="s">
        <v>30</v>
      </c>
      <c r="Q26" s="53" t="s">
        <v>977</v>
      </c>
      <c r="R26" s="51" t="s">
        <v>186</v>
      </c>
      <c r="S26" s="49" t="s">
        <v>973</v>
      </c>
    </row>
    <row r="27" spans="2:19" ht="48" x14ac:dyDescent="0.25">
      <c r="B27" s="47">
        <v>67</v>
      </c>
      <c r="C27" s="54" t="s">
        <v>187</v>
      </c>
      <c r="D27" s="54" t="s">
        <v>188</v>
      </c>
      <c r="E27" s="51" t="s">
        <v>451</v>
      </c>
      <c r="F27" s="51"/>
      <c r="G27" s="47" t="s">
        <v>460</v>
      </c>
      <c r="H27" s="47" t="s">
        <v>682</v>
      </c>
      <c r="I27" s="51" t="s">
        <v>189</v>
      </c>
      <c r="J27" s="51"/>
      <c r="K27" s="51"/>
      <c r="L27" s="51" t="str">
        <f t="shared" si="0"/>
        <v>1028квм</v>
      </c>
      <c r="M27" s="37">
        <v>18514</v>
      </c>
      <c r="N27" s="37">
        <v>18514</v>
      </c>
      <c r="O27" s="37">
        <f t="shared" si="1"/>
        <v>0</v>
      </c>
      <c r="P27" s="55" t="s">
        <v>30</v>
      </c>
      <c r="Q27" s="53" t="s">
        <v>977</v>
      </c>
      <c r="R27" s="51" t="s">
        <v>190</v>
      </c>
      <c r="S27" s="49" t="s">
        <v>973</v>
      </c>
    </row>
    <row r="28" spans="2:19" ht="48" x14ac:dyDescent="0.25">
      <c r="B28" s="47">
        <v>68</v>
      </c>
      <c r="C28" s="54" t="s">
        <v>191</v>
      </c>
      <c r="D28" s="54" t="s">
        <v>81</v>
      </c>
      <c r="E28" s="51" t="s">
        <v>451</v>
      </c>
      <c r="F28" s="51"/>
      <c r="G28" s="47" t="s">
        <v>461</v>
      </c>
      <c r="H28" s="47" t="s">
        <v>683</v>
      </c>
      <c r="I28" s="51" t="s">
        <v>192</v>
      </c>
      <c r="J28" s="51"/>
      <c r="K28" s="51"/>
      <c r="L28" s="51" t="str">
        <f t="shared" si="0"/>
        <v>1807 квм</v>
      </c>
      <c r="M28" s="37">
        <v>32544</v>
      </c>
      <c r="N28" s="37">
        <v>32544</v>
      </c>
      <c r="O28" s="37">
        <f t="shared" si="1"/>
        <v>0</v>
      </c>
      <c r="P28" s="55" t="s">
        <v>30</v>
      </c>
      <c r="Q28" s="53" t="s">
        <v>977</v>
      </c>
      <c r="R28" s="51" t="s">
        <v>193</v>
      </c>
      <c r="S28" s="49" t="s">
        <v>973</v>
      </c>
    </row>
    <row r="29" spans="2:19" ht="48" x14ac:dyDescent="0.25">
      <c r="B29" s="47">
        <v>69</v>
      </c>
      <c r="C29" s="54" t="s">
        <v>194</v>
      </c>
      <c r="D29" s="54" t="s">
        <v>84</v>
      </c>
      <c r="E29" s="51" t="s">
        <v>462</v>
      </c>
      <c r="F29" s="51"/>
      <c r="G29" s="47" t="s">
        <v>463</v>
      </c>
      <c r="H29" s="47" t="s">
        <v>684</v>
      </c>
      <c r="I29" s="51" t="s">
        <v>195</v>
      </c>
      <c r="J29" s="51"/>
      <c r="K29" s="51"/>
      <c r="L29" s="51" t="str">
        <f t="shared" si="0"/>
        <v>1050 квм</v>
      </c>
      <c r="M29" s="37">
        <v>18910</v>
      </c>
      <c r="N29" s="37">
        <v>18910</v>
      </c>
      <c r="O29" s="37">
        <f t="shared" si="1"/>
        <v>0</v>
      </c>
      <c r="P29" s="55" t="s">
        <v>30</v>
      </c>
      <c r="Q29" s="53" t="s">
        <v>977</v>
      </c>
      <c r="R29" s="51" t="s">
        <v>196</v>
      </c>
      <c r="S29" s="49" t="s">
        <v>973</v>
      </c>
    </row>
    <row r="30" spans="2:19" ht="48" x14ac:dyDescent="0.25">
      <c r="B30" s="47">
        <v>70</v>
      </c>
      <c r="C30" s="54" t="s">
        <v>197</v>
      </c>
      <c r="D30" s="54" t="s">
        <v>92</v>
      </c>
      <c r="E30" s="51" t="s">
        <v>462</v>
      </c>
      <c r="F30" s="51"/>
      <c r="G30" s="47" t="s">
        <v>464</v>
      </c>
      <c r="H30" s="47" t="s">
        <v>685</v>
      </c>
      <c r="I30" s="51" t="s">
        <v>198</v>
      </c>
      <c r="J30" s="51"/>
      <c r="K30" s="51"/>
      <c r="L30" s="51" t="str">
        <f t="shared" si="0"/>
        <v>1943кв.м</v>
      </c>
      <c r="M30" s="37">
        <v>34993</v>
      </c>
      <c r="N30" s="37">
        <v>34993</v>
      </c>
      <c r="O30" s="37">
        <f t="shared" si="1"/>
        <v>0</v>
      </c>
      <c r="P30" s="55" t="s">
        <v>30</v>
      </c>
      <c r="Q30" s="53" t="s">
        <v>977</v>
      </c>
      <c r="R30" s="51" t="s">
        <v>199</v>
      </c>
      <c r="S30" s="49" t="s">
        <v>973</v>
      </c>
    </row>
    <row r="31" spans="2:19" ht="48" x14ac:dyDescent="0.25">
      <c r="B31" s="47">
        <v>71</v>
      </c>
      <c r="C31" s="54" t="s">
        <v>200</v>
      </c>
      <c r="D31" s="54" t="s">
        <v>88</v>
      </c>
      <c r="E31" s="51" t="s">
        <v>462</v>
      </c>
      <c r="F31" s="51"/>
      <c r="G31" s="47" t="s">
        <v>465</v>
      </c>
      <c r="H31" s="47" t="s">
        <v>686</v>
      </c>
      <c r="I31" s="51" t="s">
        <v>201</v>
      </c>
      <c r="J31" s="51"/>
      <c r="K31" s="51"/>
      <c r="L31" s="51" t="str">
        <f t="shared" si="0"/>
        <v>945квм</v>
      </c>
      <c r="M31" s="37">
        <v>17019</v>
      </c>
      <c r="N31" s="37">
        <v>17019</v>
      </c>
      <c r="O31" s="37">
        <f t="shared" si="1"/>
        <v>0</v>
      </c>
      <c r="P31" s="55" t="s">
        <v>30</v>
      </c>
      <c r="Q31" s="53" t="s">
        <v>977</v>
      </c>
      <c r="R31" s="51" t="s">
        <v>202</v>
      </c>
      <c r="S31" s="49" t="s">
        <v>973</v>
      </c>
    </row>
    <row r="32" spans="2:19" ht="48" x14ac:dyDescent="0.25">
      <c r="B32" s="47">
        <v>72</v>
      </c>
      <c r="C32" s="54" t="s">
        <v>203</v>
      </c>
      <c r="D32" s="54" t="s">
        <v>204</v>
      </c>
      <c r="E32" s="51" t="s">
        <v>462</v>
      </c>
      <c r="F32" s="51"/>
      <c r="G32" s="47" t="s">
        <v>466</v>
      </c>
      <c r="H32" s="47" t="s">
        <v>687</v>
      </c>
      <c r="I32" s="51" t="s">
        <v>205</v>
      </c>
      <c r="J32" s="51"/>
      <c r="K32" s="51"/>
      <c r="L32" s="51" t="str">
        <f t="shared" si="0"/>
        <v>2902кв.м</v>
      </c>
      <c r="M32" s="37">
        <v>52265</v>
      </c>
      <c r="N32" s="37">
        <v>52265</v>
      </c>
      <c r="O32" s="37">
        <f t="shared" si="1"/>
        <v>0</v>
      </c>
      <c r="P32" s="55" t="s">
        <v>30</v>
      </c>
      <c r="Q32" s="53" t="s">
        <v>977</v>
      </c>
      <c r="R32" s="51" t="s">
        <v>206</v>
      </c>
      <c r="S32" s="49" t="s">
        <v>973</v>
      </c>
    </row>
    <row r="33" spans="2:19" ht="48" x14ac:dyDescent="0.25">
      <c r="B33" s="47">
        <v>73</v>
      </c>
      <c r="C33" s="54" t="s">
        <v>207</v>
      </c>
      <c r="D33" s="54" t="s">
        <v>48</v>
      </c>
      <c r="E33" s="51" t="s">
        <v>462</v>
      </c>
      <c r="F33" s="51"/>
      <c r="G33" s="47" t="s">
        <v>467</v>
      </c>
      <c r="H33" s="47" t="s">
        <v>688</v>
      </c>
      <c r="I33" s="51" t="s">
        <v>208</v>
      </c>
      <c r="J33" s="51"/>
      <c r="K33" s="51"/>
      <c r="L33" s="51" t="str">
        <f t="shared" si="0"/>
        <v>1700кв.м</v>
      </c>
      <c r="M33" s="37">
        <v>30617</v>
      </c>
      <c r="N33" s="37">
        <v>30617</v>
      </c>
      <c r="O33" s="37">
        <f t="shared" si="1"/>
        <v>0</v>
      </c>
      <c r="P33" s="55" t="s">
        <v>30</v>
      </c>
      <c r="Q33" s="53" t="s">
        <v>977</v>
      </c>
      <c r="R33" s="51" t="s">
        <v>209</v>
      </c>
      <c r="S33" s="49" t="s">
        <v>973</v>
      </c>
    </row>
    <row r="34" spans="2:19" ht="48" x14ac:dyDescent="0.25">
      <c r="B34" s="47">
        <v>74</v>
      </c>
      <c r="C34" s="54" t="s">
        <v>210</v>
      </c>
      <c r="D34" s="54" t="s">
        <v>124</v>
      </c>
      <c r="E34" s="51" t="s">
        <v>462</v>
      </c>
      <c r="F34" s="51"/>
      <c r="G34" s="47" t="s">
        <v>468</v>
      </c>
      <c r="H34" s="47" t="s">
        <v>689</v>
      </c>
      <c r="I34" s="51" t="s">
        <v>211</v>
      </c>
      <c r="J34" s="51"/>
      <c r="K34" s="51"/>
      <c r="L34" s="51" t="str">
        <f t="shared" si="0"/>
        <v>583квм</v>
      </c>
      <c r="M34" s="37">
        <v>47642</v>
      </c>
      <c r="N34" s="37">
        <v>47642</v>
      </c>
      <c r="O34" s="37">
        <f t="shared" si="1"/>
        <v>0</v>
      </c>
      <c r="P34" s="55" t="s">
        <v>30</v>
      </c>
      <c r="Q34" s="53" t="s">
        <v>977</v>
      </c>
      <c r="R34" s="51" t="s">
        <v>212</v>
      </c>
      <c r="S34" s="49" t="s">
        <v>973</v>
      </c>
    </row>
    <row r="35" spans="2:19" ht="48" x14ac:dyDescent="0.25">
      <c r="B35" s="47">
        <v>75</v>
      </c>
      <c r="C35" s="54" t="s">
        <v>213</v>
      </c>
      <c r="D35" s="54" t="s">
        <v>214</v>
      </c>
      <c r="E35" s="51" t="s">
        <v>462</v>
      </c>
      <c r="F35" s="51"/>
      <c r="G35" s="47" t="s">
        <v>469</v>
      </c>
      <c r="H35" s="47" t="s">
        <v>690</v>
      </c>
      <c r="I35" s="51" t="s">
        <v>215</v>
      </c>
      <c r="J35" s="51"/>
      <c r="K35" s="51"/>
      <c r="L35" s="51" t="str">
        <f t="shared" ref="L35:L98" si="2">I35</f>
        <v>1428квм</v>
      </c>
      <c r="M35" s="37">
        <v>128477</v>
      </c>
      <c r="N35" s="37">
        <v>128477</v>
      </c>
      <c r="O35" s="37">
        <f t="shared" si="1"/>
        <v>0</v>
      </c>
      <c r="P35" s="55" t="s">
        <v>30</v>
      </c>
      <c r="Q35" s="53" t="s">
        <v>977</v>
      </c>
      <c r="R35" s="51" t="s">
        <v>216</v>
      </c>
      <c r="S35" s="49" t="s">
        <v>973</v>
      </c>
    </row>
    <row r="36" spans="2:19" ht="48" x14ac:dyDescent="0.25">
      <c r="B36" s="47">
        <v>76</v>
      </c>
      <c r="C36" s="54" t="s">
        <v>217</v>
      </c>
      <c r="D36" s="54" t="s">
        <v>96</v>
      </c>
      <c r="E36" s="51" t="s">
        <v>462</v>
      </c>
      <c r="F36" s="51"/>
      <c r="G36" s="47" t="s">
        <v>470</v>
      </c>
      <c r="H36" s="47" t="s">
        <v>691</v>
      </c>
      <c r="I36" s="51" t="s">
        <v>218</v>
      </c>
      <c r="J36" s="51"/>
      <c r="K36" s="51"/>
      <c r="L36" s="51" t="str">
        <f t="shared" si="2"/>
        <v>2548квм</v>
      </c>
      <c r="M36" s="37">
        <v>229243</v>
      </c>
      <c r="N36" s="37">
        <v>229243</v>
      </c>
      <c r="O36" s="37">
        <f t="shared" si="1"/>
        <v>0</v>
      </c>
      <c r="P36" s="55" t="s">
        <v>30</v>
      </c>
      <c r="Q36" s="53" t="s">
        <v>977</v>
      </c>
      <c r="R36" s="51" t="s">
        <v>219</v>
      </c>
      <c r="S36" s="49" t="s">
        <v>973</v>
      </c>
    </row>
    <row r="37" spans="2:19" ht="63" customHeight="1" x14ac:dyDescent="0.25">
      <c r="B37" s="47">
        <v>77</v>
      </c>
      <c r="C37" s="54" t="s">
        <v>220</v>
      </c>
      <c r="D37" s="54" t="s">
        <v>221</v>
      </c>
      <c r="E37" s="51" t="s">
        <v>462</v>
      </c>
      <c r="F37" s="51"/>
      <c r="G37" s="47" t="s">
        <v>471</v>
      </c>
      <c r="H37" s="47" t="s">
        <v>692</v>
      </c>
      <c r="I37" s="51" t="s">
        <v>222</v>
      </c>
      <c r="J37" s="51"/>
      <c r="K37" s="51"/>
      <c r="L37" s="51" t="str">
        <f t="shared" si="2"/>
        <v>500кв.м</v>
      </c>
      <c r="M37" s="37">
        <v>42140</v>
      </c>
      <c r="N37" s="37">
        <v>42140</v>
      </c>
      <c r="O37" s="37">
        <f t="shared" si="1"/>
        <v>0</v>
      </c>
      <c r="P37" s="55" t="s">
        <v>30</v>
      </c>
      <c r="Q37" s="53" t="s">
        <v>977</v>
      </c>
      <c r="R37" s="51" t="s">
        <v>223</v>
      </c>
      <c r="S37" s="49" t="s">
        <v>973</v>
      </c>
    </row>
    <row r="38" spans="2:19" ht="48" x14ac:dyDescent="0.25">
      <c r="B38" s="47">
        <v>78</v>
      </c>
      <c r="C38" s="54" t="s">
        <v>224</v>
      </c>
      <c r="D38" s="54" t="s">
        <v>44</v>
      </c>
      <c r="E38" s="51" t="s">
        <v>462</v>
      </c>
      <c r="F38" s="51"/>
      <c r="G38" s="47" t="s">
        <v>472</v>
      </c>
      <c r="H38" s="47" t="s">
        <v>693</v>
      </c>
      <c r="I38" s="51" t="s">
        <v>225</v>
      </c>
      <c r="J38" s="51"/>
      <c r="K38" s="51"/>
      <c r="L38" s="51" t="str">
        <f t="shared" si="2"/>
        <v>3421квм</v>
      </c>
      <c r="M38" s="37">
        <v>288321</v>
      </c>
      <c r="N38" s="37">
        <v>288321</v>
      </c>
      <c r="O38" s="37">
        <f t="shared" si="1"/>
        <v>0</v>
      </c>
      <c r="P38" s="55" t="s">
        <v>30</v>
      </c>
      <c r="Q38" s="53" t="s">
        <v>977</v>
      </c>
      <c r="R38" s="51" t="s">
        <v>226</v>
      </c>
      <c r="S38" s="49" t="s">
        <v>973</v>
      </c>
    </row>
    <row r="39" spans="2:19" ht="48" x14ac:dyDescent="0.25">
      <c r="B39" s="47">
        <v>79</v>
      </c>
      <c r="C39" s="54" t="s">
        <v>227</v>
      </c>
      <c r="D39" s="54" t="s">
        <v>144</v>
      </c>
      <c r="E39" s="51" t="s">
        <v>462</v>
      </c>
      <c r="F39" s="51"/>
      <c r="G39" s="47" t="s">
        <v>473</v>
      </c>
      <c r="H39" s="47" t="s">
        <v>694</v>
      </c>
      <c r="I39" s="51" t="s">
        <v>228</v>
      </c>
      <c r="J39" s="51"/>
      <c r="K39" s="51"/>
      <c r="L39" s="51" t="str">
        <f t="shared" si="2"/>
        <v>2023кв.м</v>
      </c>
      <c r="M39" s="37">
        <v>170498.44</v>
      </c>
      <c r="N39" s="37">
        <v>170498.44</v>
      </c>
      <c r="O39" s="37">
        <f t="shared" si="1"/>
        <v>0</v>
      </c>
      <c r="P39" s="55" t="s">
        <v>30</v>
      </c>
      <c r="Q39" s="53" t="s">
        <v>977</v>
      </c>
      <c r="R39" s="51" t="s">
        <v>229</v>
      </c>
      <c r="S39" s="49" t="s">
        <v>973</v>
      </c>
    </row>
    <row r="40" spans="2:19" ht="48" x14ac:dyDescent="0.25">
      <c r="B40" s="47">
        <v>80</v>
      </c>
      <c r="C40" s="54" t="s">
        <v>230</v>
      </c>
      <c r="D40" s="54" t="s">
        <v>103</v>
      </c>
      <c r="E40" s="51" t="s">
        <v>462</v>
      </c>
      <c r="F40" s="51"/>
      <c r="G40" s="47" t="s">
        <v>474</v>
      </c>
      <c r="H40" s="47" t="s">
        <v>694</v>
      </c>
      <c r="I40" s="51" t="s">
        <v>231</v>
      </c>
      <c r="J40" s="51"/>
      <c r="K40" s="51"/>
      <c r="L40" s="51" t="str">
        <f t="shared" si="2"/>
        <v>1016квм</v>
      </c>
      <c r="M40" s="37">
        <v>85628.479999999996</v>
      </c>
      <c r="N40" s="37">
        <v>85628.479999999996</v>
      </c>
      <c r="O40" s="37">
        <f t="shared" si="1"/>
        <v>0</v>
      </c>
      <c r="P40" s="55" t="s">
        <v>30</v>
      </c>
      <c r="Q40" s="53" t="s">
        <v>977</v>
      </c>
      <c r="R40" s="51" t="s">
        <v>232</v>
      </c>
      <c r="S40" s="49" t="s">
        <v>973</v>
      </c>
    </row>
    <row r="41" spans="2:19" ht="48" x14ac:dyDescent="0.25">
      <c r="B41" s="47">
        <v>81</v>
      </c>
      <c r="C41" s="54" t="s">
        <v>233</v>
      </c>
      <c r="D41" s="54" t="s">
        <v>155</v>
      </c>
      <c r="E41" s="51" t="s">
        <v>462</v>
      </c>
      <c r="F41" s="51"/>
      <c r="G41" s="47" t="s">
        <v>475</v>
      </c>
      <c r="H41" s="47" t="s">
        <v>695</v>
      </c>
      <c r="I41" s="51" t="s">
        <v>234</v>
      </c>
      <c r="J41" s="51"/>
      <c r="K41" s="51"/>
      <c r="L41" s="51" t="str">
        <f t="shared" si="2"/>
        <v>1204кв.м</v>
      </c>
      <c r="M41" s="37">
        <v>101473.12</v>
      </c>
      <c r="N41" s="37">
        <v>101473.12</v>
      </c>
      <c r="O41" s="37">
        <f t="shared" si="1"/>
        <v>0</v>
      </c>
      <c r="P41" s="55" t="s">
        <v>30</v>
      </c>
      <c r="Q41" s="53" t="s">
        <v>977</v>
      </c>
      <c r="R41" s="56" t="s">
        <v>235</v>
      </c>
      <c r="S41" s="49" t="s">
        <v>973</v>
      </c>
    </row>
    <row r="42" spans="2:19" ht="48" x14ac:dyDescent="0.25">
      <c r="B42" s="47">
        <v>82</v>
      </c>
      <c r="C42" s="54" t="s">
        <v>236</v>
      </c>
      <c r="D42" s="54" t="s">
        <v>237</v>
      </c>
      <c r="E42" s="51" t="s">
        <v>462</v>
      </c>
      <c r="F42" s="51"/>
      <c r="G42" s="47" t="s">
        <v>476</v>
      </c>
      <c r="H42" s="47"/>
      <c r="I42" s="51" t="s">
        <v>238</v>
      </c>
      <c r="J42" s="51"/>
      <c r="K42" s="51"/>
      <c r="L42" s="51" t="str">
        <f t="shared" si="2"/>
        <v>1057квм</v>
      </c>
      <c r="M42" s="37">
        <v>89083.96</v>
      </c>
      <c r="N42" s="37">
        <v>89083.96</v>
      </c>
      <c r="O42" s="37">
        <f t="shared" si="1"/>
        <v>0</v>
      </c>
      <c r="P42" s="55" t="s">
        <v>30</v>
      </c>
      <c r="Q42" s="53" t="s">
        <v>977</v>
      </c>
      <c r="R42" s="51" t="s">
        <v>239</v>
      </c>
      <c r="S42" s="49" t="s">
        <v>973</v>
      </c>
    </row>
    <row r="43" spans="2:19" ht="48" x14ac:dyDescent="0.25">
      <c r="B43" s="47">
        <v>83</v>
      </c>
      <c r="C43" s="54" t="s">
        <v>240</v>
      </c>
      <c r="D43" s="54" t="s">
        <v>116</v>
      </c>
      <c r="E43" s="51" t="s">
        <v>462</v>
      </c>
      <c r="F43" s="51"/>
      <c r="G43" s="47" t="s">
        <v>477</v>
      </c>
      <c r="H43" s="47" t="s">
        <v>696</v>
      </c>
      <c r="I43" s="51" t="s">
        <v>241</v>
      </c>
      <c r="J43" s="51"/>
      <c r="K43" s="51"/>
      <c r="L43" s="51" t="str">
        <f t="shared" si="2"/>
        <v>899квм</v>
      </c>
      <c r="M43" s="37">
        <v>75767.62</v>
      </c>
      <c r="N43" s="37">
        <v>75767.62</v>
      </c>
      <c r="O43" s="37">
        <f t="shared" si="1"/>
        <v>0</v>
      </c>
      <c r="P43" s="55" t="s">
        <v>30</v>
      </c>
      <c r="Q43" s="53" t="s">
        <v>977</v>
      </c>
      <c r="R43" s="51" t="s">
        <v>242</v>
      </c>
      <c r="S43" s="49" t="s">
        <v>973</v>
      </c>
    </row>
    <row r="44" spans="2:19" ht="48" x14ac:dyDescent="0.25">
      <c r="B44" s="47">
        <v>84</v>
      </c>
      <c r="C44" s="54" t="s">
        <v>243</v>
      </c>
      <c r="D44" s="54" t="s">
        <v>141</v>
      </c>
      <c r="E44" s="51" t="s">
        <v>462</v>
      </c>
      <c r="F44" s="51"/>
      <c r="G44" s="47" t="s">
        <v>478</v>
      </c>
      <c r="H44" s="47" t="s">
        <v>697</v>
      </c>
      <c r="I44" s="51"/>
      <c r="J44" s="51"/>
      <c r="K44" s="51"/>
      <c r="L44" s="51">
        <f t="shared" si="2"/>
        <v>0</v>
      </c>
      <c r="M44" s="37">
        <v>65761.919999999998</v>
      </c>
      <c r="N44" s="37">
        <v>65761.919999999998</v>
      </c>
      <c r="O44" s="37">
        <f t="shared" si="1"/>
        <v>0</v>
      </c>
      <c r="P44" s="55" t="s">
        <v>30</v>
      </c>
      <c r="Q44" s="53" t="s">
        <v>977</v>
      </c>
      <c r="R44" s="51" t="s">
        <v>244</v>
      </c>
      <c r="S44" s="49" t="s">
        <v>973</v>
      </c>
    </row>
    <row r="45" spans="2:19" ht="48" x14ac:dyDescent="0.25">
      <c r="B45" s="47">
        <v>85</v>
      </c>
      <c r="C45" s="54" t="s">
        <v>245</v>
      </c>
      <c r="D45" s="54" t="s">
        <v>113</v>
      </c>
      <c r="E45" s="51" t="s">
        <v>462</v>
      </c>
      <c r="F45" s="51"/>
      <c r="G45" s="47" t="s">
        <v>479</v>
      </c>
      <c r="H45" s="47" t="s">
        <v>698</v>
      </c>
      <c r="I45" s="51" t="s">
        <v>246</v>
      </c>
      <c r="J45" s="51"/>
      <c r="K45" s="51"/>
      <c r="L45" s="51" t="str">
        <f t="shared" si="2"/>
        <v>722квм</v>
      </c>
      <c r="M45" s="37">
        <v>60850.16</v>
      </c>
      <c r="N45" s="37">
        <v>60850.16</v>
      </c>
      <c r="O45" s="37">
        <f t="shared" si="1"/>
        <v>0</v>
      </c>
      <c r="P45" s="55" t="s">
        <v>30</v>
      </c>
      <c r="Q45" s="53" t="s">
        <v>977</v>
      </c>
      <c r="R45" s="51" t="s">
        <v>247</v>
      </c>
      <c r="S45" s="49" t="s">
        <v>973</v>
      </c>
    </row>
    <row r="46" spans="2:19" ht="48" x14ac:dyDescent="0.25">
      <c r="B46" s="47">
        <v>86</v>
      </c>
      <c r="C46" s="54" t="s">
        <v>248</v>
      </c>
      <c r="D46" s="54" t="s">
        <v>138</v>
      </c>
      <c r="E46" s="51" t="s">
        <v>462</v>
      </c>
      <c r="F46" s="51"/>
      <c r="G46" s="47" t="s">
        <v>480</v>
      </c>
      <c r="H46" s="47" t="s">
        <v>699</v>
      </c>
      <c r="I46" s="51" t="s">
        <v>249</v>
      </c>
      <c r="J46" s="51"/>
      <c r="K46" s="51"/>
      <c r="L46" s="51" t="str">
        <f t="shared" si="2"/>
        <v>1178квм</v>
      </c>
      <c r="M46" s="37">
        <v>99281.84</v>
      </c>
      <c r="N46" s="37">
        <v>99281.84</v>
      </c>
      <c r="O46" s="37">
        <f t="shared" si="1"/>
        <v>0</v>
      </c>
      <c r="P46" s="55" t="s">
        <v>30</v>
      </c>
      <c r="Q46" s="53" t="s">
        <v>977</v>
      </c>
      <c r="R46" s="51" t="s">
        <v>250</v>
      </c>
      <c r="S46" s="49" t="s">
        <v>973</v>
      </c>
    </row>
    <row r="47" spans="2:19" ht="48" x14ac:dyDescent="0.25">
      <c r="B47" s="47">
        <v>87</v>
      </c>
      <c r="C47" s="54" t="s">
        <v>251</v>
      </c>
      <c r="D47" s="54" t="s">
        <v>158</v>
      </c>
      <c r="E47" s="51" t="s">
        <v>462</v>
      </c>
      <c r="F47" s="51"/>
      <c r="G47" s="47" t="s">
        <v>481</v>
      </c>
      <c r="H47" s="47" t="s">
        <v>700</v>
      </c>
      <c r="I47" s="51" t="s">
        <v>252</v>
      </c>
      <c r="J47" s="51"/>
      <c r="K47" s="51"/>
      <c r="L47" s="51" t="str">
        <f t="shared" si="2"/>
        <v>1285кв.м</v>
      </c>
      <c r="M47" s="37">
        <v>108299.8</v>
      </c>
      <c r="N47" s="37">
        <v>108299.8</v>
      </c>
      <c r="O47" s="37">
        <f t="shared" ref="O47:O99" si="3">M47-N47</f>
        <v>0</v>
      </c>
      <c r="P47" s="55" t="s">
        <v>30</v>
      </c>
      <c r="Q47" s="53" t="s">
        <v>977</v>
      </c>
      <c r="R47" s="56" t="s">
        <v>253</v>
      </c>
      <c r="S47" s="49" t="s">
        <v>973</v>
      </c>
    </row>
    <row r="48" spans="2:19" ht="48" x14ac:dyDescent="0.25">
      <c r="B48" s="47">
        <v>88</v>
      </c>
      <c r="C48" s="54" t="s">
        <v>254</v>
      </c>
      <c r="D48" s="54" t="s">
        <v>148</v>
      </c>
      <c r="E48" s="51" t="s">
        <v>462</v>
      </c>
      <c r="F48" s="51"/>
      <c r="G48" s="47" t="s">
        <v>482</v>
      </c>
      <c r="H48" s="47" t="s">
        <v>701</v>
      </c>
      <c r="I48" s="51" t="s">
        <v>255</v>
      </c>
      <c r="J48" s="51"/>
      <c r="K48" s="51"/>
      <c r="L48" s="51" t="str">
        <f t="shared" si="2"/>
        <v>1106кв.м</v>
      </c>
      <c r="M48" s="37">
        <v>93213.68</v>
      </c>
      <c r="N48" s="37">
        <v>93213.68</v>
      </c>
      <c r="O48" s="37">
        <f t="shared" si="3"/>
        <v>0</v>
      </c>
      <c r="P48" s="55" t="s">
        <v>30</v>
      </c>
      <c r="Q48" s="53" t="s">
        <v>977</v>
      </c>
      <c r="R48" s="56" t="s">
        <v>256</v>
      </c>
      <c r="S48" s="49" t="s">
        <v>973</v>
      </c>
    </row>
    <row r="49" spans="2:19" ht="48" x14ac:dyDescent="0.25">
      <c r="B49" s="47">
        <v>89</v>
      </c>
      <c r="C49" s="54" t="s">
        <v>257</v>
      </c>
      <c r="D49" s="54" t="s">
        <v>132</v>
      </c>
      <c r="E49" s="51" t="s">
        <v>462</v>
      </c>
      <c r="F49" s="51"/>
      <c r="G49" s="47" t="s">
        <v>483</v>
      </c>
      <c r="H49" s="47" t="s">
        <v>702</v>
      </c>
      <c r="I49" s="51" t="s">
        <v>258</v>
      </c>
      <c r="J49" s="51"/>
      <c r="K49" s="51"/>
      <c r="L49" s="51" t="str">
        <f t="shared" si="2"/>
        <v>946квм</v>
      </c>
      <c r="M49" s="37">
        <v>79728.88</v>
      </c>
      <c r="N49" s="37">
        <v>79728.88</v>
      </c>
      <c r="O49" s="37">
        <f t="shared" si="3"/>
        <v>0</v>
      </c>
      <c r="P49" s="55" t="s">
        <v>30</v>
      </c>
      <c r="Q49" s="53" t="s">
        <v>977</v>
      </c>
      <c r="R49" s="51" t="s">
        <v>259</v>
      </c>
      <c r="S49" s="49" t="s">
        <v>973</v>
      </c>
    </row>
    <row r="50" spans="2:19" ht="48" x14ac:dyDescent="0.25">
      <c r="B50" s="47">
        <v>90</v>
      </c>
      <c r="C50" s="54" t="s">
        <v>260</v>
      </c>
      <c r="D50" s="54" t="s">
        <v>135</v>
      </c>
      <c r="E50" s="51" t="s">
        <v>462</v>
      </c>
      <c r="F50" s="51"/>
      <c r="G50" s="47" t="s">
        <v>484</v>
      </c>
      <c r="H50" s="47" t="s">
        <v>703</v>
      </c>
      <c r="I50" s="51" t="s">
        <v>261</v>
      </c>
      <c r="J50" s="51"/>
      <c r="K50" s="51"/>
      <c r="L50" s="51" t="str">
        <f t="shared" si="2"/>
        <v>1769 кв.м</v>
      </c>
      <c r="M50" s="37">
        <v>149091.29999999999</v>
      </c>
      <c r="N50" s="37">
        <v>149091.29999999999</v>
      </c>
      <c r="O50" s="37">
        <f t="shared" si="3"/>
        <v>0</v>
      </c>
      <c r="P50" s="55" t="s">
        <v>30</v>
      </c>
      <c r="Q50" s="53" t="s">
        <v>977</v>
      </c>
      <c r="R50" s="51" t="s">
        <v>262</v>
      </c>
      <c r="S50" s="49" t="s">
        <v>973</v>
      </c>
    </row>
    <row r="51" spans="2:19" ht="48" x14ac:dyDescent="0.25">
      <c r="B51" s="47">
        <v>91</v>
      </c>
      <c r="C51" s="54" t="s">
        <v>263</v>
      </c>
      <c r="D51" s="54" t="s">
        <v>109</v>
      </c>
      <c r="E51" s="51" t="s">
        <v>462</v>
      </c>
      <c r="F51" s="51"/>
      <c r="G51" s="47" t="s">
        <v>485</v>
      </c>
      <c r="H51" s="47" t="s">
        <v>704</v>
      </c>
      <c r="I51" s="51" t="s">
        <v>264</v>
      </c>
      <c r="J51" s="51"/>
      <c r="K51" s="51"/>
      <c r="L51" s="51" t="str">
        <f t="shared" si="2"/>
        <v>1678квм</v>
      </c>
      <c r="M51" s="37">
        <v>141421.84</v>
      </c>
      <c r="N51" s="37">
        <v>141421.84</v>
      </c>
      <c r="O51" s="37">
        <f t="shared" si="3"/>
        <v>0</v>
      </c>
      <c r="P51" s="55" t="s">
        <v>30</v>
      </c>
      <c r="Q51" s="53" t="s">
        <v>977</v>
      </c>
      <c r="R51" s="51" t="s">
        <v>265</v>
      </c>
      <c r="S51" s="49" t="s">
        <v>973</v>
      </c>
    </row>
    <row r="52" spans="2:19" ht="48" x14ac:dyDescent="0.25">
      <c r="B52" s="47">
        <v>92</v>
      </c>
      <c r="C52" s="54" t="s">
        <v>266</v>
      </c>
      <c r="D52" s="54" t="s">
        <v>152</v>
      </c>
      <c r="E52" s="51" t="s">
        <v>462</v>
      </c>
      <c r="F52" s="51"/>
      <c r="G52" s="47" t="s">
        <v>486</v>
      </c>
      <c r="H52" s="47" t="s">
        <v>705</v>
      </c>
      <c r="I52" s="51" t="s">
        <v>267</v>
      </c>
      <c r="J52" s="51"/>
      <c r="K52" s="51"/>
      <c r="L52" s="51" t="str">
        <f t="shared" si="2"/>
        <v>1983кв.м</v>
      </c>
      <c r="M52" s="37">
        <v>167127.24</v>
      </c>
      <c r="N52" s="37">
        <v>167127.24</v>
      </c>
      <c r="O52" s="37">
        <f t="shared" si="3"/>
        <v>0</v>
      </c>
      <c r="P52" s="55" t="s">
        <v>30</v>
      </c>
      <c r="Q52" s="53" t="s">
        <v>977</v>
      </c>
      <c r="R52" s="51" t="s">
        <v>268</v>
      </c>
      <c r="S52" s="49" t="s">
        <v>973</v>
      </c>
    </row>
    <row r="53" spans="2:19" ht="48" x14ac:dyDescent="0.25">
      <c r="B53" s="47">
        <v>93</v>
      </c>
      <c r="C53" s="54" t="s">
        <v>269</v>
      </c>
      <c r="D53" s="54" t="s">
        <v>106</v>
      </c>
      <c r="E53" s="51" t="s">
        <v>462</v>
      </c>
      <c r="F53" s="51"/>
      <c r="G53" s="47" t="s">
        <v>487</v>
      </c>
      <c r="H53" s="47" t="s">
        <v>706</v>
      </c>
      <c r="I53" s="51" t="s">
        <v>270</v>
      </c>
      <c r="J53" s="51"/>
      <c r="K53" s="51"/>
      <c r="L53" s="51" t="str">
        <f t="shared" si="2"/>
        <v>996квм</v>
      </c>
      <c r="M53" s="37">
        <v>83942.88</v>
      </c>
      <c r="N53" s="37">
        <v>83942.88</v>
      </c>
      <c r="O53" s="37">
        <f t="shared" si="3"/>
        <v>0</v>
      </c>
      <c r="P53" s="55" t="s">
        <v>30</v>
      </c>
      <c r="Q53" s="53" t="s">
        <v>977</v>
      </c>
      <c r="R53" s="51" t="s">
        <v>271</v>
      </c>
      <c r="S53" s="49" t="s">
        <v>973</v>
      </c>
    </row>
    <row r="54" spans="2:19" ht="48" x14ac:dyDescent="0.25">
      <c r="B54" s="47">
        <v>94</v>
      </c>
      <c r="C54" s="54" t="s">
        <v>272</v>
      </c>
      <c r="D54" s="54" t="s">
        <v>99</v>
      </c>
      <c r="E54" s="51" t="s">
        <v>462</v>
      </c>
      <c r="F54" s="51"/>
      <c r="G54" s="47" t="s">
        <v>488</v>
      </c>
      <c r="H54" s="47" t="s">
        <v>707</v>
      </c>
      <c r="I54" s="51" t="s">
        <v>273</v>
      </c>
      <c r="J54" s="51"/>
      <c r="K54" s="51"/>
      <c r="L54" s="51" t="str">
        <f t="shared" si="2"/>
        <v>643квм</v>
      </c>
      <c r="M54" s="37">
        <v>54192.04</v>
      </c>
      <c r="N54" s="37">
        <v>54192.04</v>
      </c>
      <c r="O54" s="37">
        <f t="shared" si="3"/>
        <v>0</v>
      </c>
      <c r="P54" s="55" t="s">
        <v>30</v>
      </c>
      <c r="Q54" s="53" t="s">
        <v>977</v>
      </c>
      <c r="R54" s="50" t="s">
        <v>274</v>
      </c>
      <c r="S54" s="49" t="s">
        <v>973</v>
      </c>
    </row>
    <row r="55" spans="2:19" ht="48" x14ac:dyDescent="0.25">
      <c r="B55" s="47">
        <v>95</v>
      </c>
      <c r="C55" s="54" t="s">
        <v>275</v>
      </c>
      <c r="D55" s="54" t="s">
        <v>36</v>
      </c>
      <c r="E55" s="50">
        <v>42368</v>
      </c>
      <c r="F55" s="51"/>
      <c r="G55" s="47" t="s">
        <v>441</v>
      </c>
      <c r="H55" s="47" t="s">
        <v>708</v>
      </c>
      <c r="I55" s="51" t="s">
        <v>276</v>
      </c>
      <c r="J55" s="51"/>
      <c r="K55" s="51"/>
      <c r="L55" s="51" t="str">
        <f t="shared" si="2"/>
        <v>1419 кв.м</v>
      </c>
      <c r="M55" s="37">
        <v>25556</v>
      </c>
      <c r="N55" s="37">
        <v>25556</v>
      </c>
      <c r="O55" s="37">
        <f t="shared" si="3"/>
        <v>0</v>
      </c>
      <c r="P55" s="55" t="s">
        <v>30</v>
      </c>
      <c r="Q55" s="53" t="s">
        <v>977</v>
      </c>
      <c r="R55" s="51" t="s">
        <v>277</v>
      </c>
      <c r="S55" s="49" t="s">
        <v>973</v>
      </c>
    </row>
    <row r="56" spans="2:19" ht="48" x14ac:dyDescent="0.25">
      <c r="B56" s="47">
        <v>96</v>
      </c>
      <c r="C56" s="54" t="s">
        <v>278</v>
      </c>
      <c r="D56" s="54" t="s">
        <v>279</v>
      </c>
      <c r="E56" s="51" t="s">
        <v>462</v>
      </c>
      <c r="F56" s="51"/>
      <c r="G56" s="47" t="s">
        <v>489</v>
      </c>
      <c r="H56" s="47" t="s">
        <v>709</v>
      </c>
      <c r="I56" s="51" t="s">
        <v>280</v>
      </c>
      <c r="J56" s="51"/>
      <c r="K56" s="51"/>
      <c r="L56" s="51" t="str">
        <f t="shared" si="2"/>
        <v>1500квм</v>
      </c>
      <c r="M56" s="37">
        <v>269130</v>
      </c>
      <c r="N56" s="37">
        <v>269130</v>
      </c>
      <c r="O56" s="37">
        <f t="shared" si="3"/>
        <v>0</v>
      </c>
      <c r="P56" s="55" t="s">
        <v>30</v>
      </c>
      <c r="Q56" s="53" t="s">
        <v>977</v>
      </c>
      <c r="R56" s="51" t="s">
        <v>281</v>
      </c>
      <c r="S56" s="49" t="s">
        <v>973</v>
      </c>
    </row>
    <row r="57" spans="2:19" ht="48" customHeight="1" x14ac:dyDescent="0.25">
      <c r="B57" s="47">
        <v>97</v>
      </c>
      <c r="C57" s="54" t="s">
        <v>282</v>
      </c>
      <c r="D57" s="54" t="s">
        <v>279</v>
      </c>
      <c r="E57" s="51" t="s">
        <v>462</v>
      </c>
      <c r="F57" s="51"/>
      <c r="G57" s="47" t="s">
        <v>490</v>
      </c>
      <c r="H57" s="47" t="s">
        <v>710</v>
      </c>
      <c r="I57" s="51" t="s">
        <v>280</v>
      </c>
      <c r="J57" s="51"/>
      <c r="K57" s="51"/>
      <c r="L57" s="51" t="str">
        <f t="shared" si="2"/>
        <v>1500квм</v>
      </c>
      <c r="M57" s="37">
        <v>269130</v>
      </c>
      <c r="N57" s="37">
        <v>269130</v>
      </c>
      <c r="O57" s="37">
        <f t="shared" si="3"/>
        <v>0</v>
      </c>
      <c r="P57" s="55" t="s">
        <v>30</v>
      </c>
      <c r="Q57" s="53" t="s">
        <v>977</v>
      </c>
      <c r="R57" s="51" t="s">
        <v>283</v>
      </c>
      <c r="S57" s="49" t="s">
        <v>973</v>
      </c>
    </row>
    <row r="58" spans="2:19" ht="50.25" customHeight="1" x14ac:dyDescent="0.25">
      <c r="B58" s="47">
        <v>98</v>
      </c>
      <c r="C58" s="54" t="s">
        <v>284</v>
      </c>
      <c r="D58" s="54" t="s">
        <v>285</v>
      </c>
      <c r="E58" s="51" t="s">
        <v>462</v>
      </c>
      <c r="F58" s="51"/>
      <c r="G58" s="47" t="s">
        <v>491</v>
      </c>
      <c r="H58" s="47" t="s">
        <v>711</v>
      </c>
      <c r="I58" s="51" t="s">
        <v>280</v>
      </c>
      <c r="J58" s="51"/>
      <c r="K58" s="51"/>
      <c r="L58" s="51" t="str">
        <f t="shared" si="2"/>
        <v>1500квм</v>
      </c>
      <c r="M58" s="37">
        <v>296295</v>
      </c>
      <c r="N58" s="37">
        <v>296295</v>
      </c>
      <c r="O58" s="37">
        <f t="shared" si="3"/>
        <v>0</v>
      </c>
      <c r="P58" s="55" t="s">
        <v>30</v>
      </c>
      <c r="Q58" s="53" t="s">
        <v>977</v>
      </c>
      <c r="R58" s="51" t="s">
        <v>286</v>
      </c>
      <c r="S58" s="49" t="s">
        <v>973</v>
      </c>
    </row>
    <row r="59" spans="2:19" ht="49.5" customHeight="1" x14ac:dyDescent="0.25">
      <c r="B59" s="47">
        <v>99</v>
      </c>
      <c r="C59" s="54" t="s">
        <v>287</v>
      </c>
      <c r="D59" s="54" t="s">
        <v>141</v>
      </c>
      <c r="E59" s="51" t="s">
        <v>462</v>
      </c>
      <c r="F59" s="51"/>
      <c r="G59" s="47" t="s">
        <v>492</v>
      </c>
      <c r="H59" s="47" t="s">
        <v>712</v>
      </c>
      <c r="I59" s="51" t="s">
        <v>288</v>
      </c>
      <c r="J59" s="51"/>
      <c r="K59" s="51"/>
      <c r="L59" s="51" t="str">
        <f t="shared" si="2"/>
        <v>500квм</v>
      </c>
      <c r="M59" s="37">
        <v>61380</v>
      </c>
      <c r="N59" s="37">
        <v>61380</v>
      </c>
      <c r="O59" s="37">
        <f t="shared" si="3"/>
        <v>0</v>
      </c>
      <c r="P59" s="55" t="s">
        <v>30</v>
      </c>
      <c r="Q59" s="53" t="s">
        <v>977</v>
      </c>
      <c r="R59" s="51" t="s">
        <v>289</v>
      </c>
      <c r="S59" s="49" t="s">
        <v>973</v>
      </c>
    </row>
    <row r="60" spans="2:19" ht="48" x14ac:dyDescent="0.25">
      <c r="B60" s="47">
        <v>100</v>
      </c>
      <c r="C60" s="54" t="s">
        <v>290</v>
      </c>
      <c r="D60" s="54" t="s">
        <v>291</v>
      </c>
      <c r="E60" s="51" t="s">
        <v>462</v>
      </c>
      <c r="F60" s="51"/>
      <c r="G60" s="47" t="s">
        <v>493</v>
      </c>
      <c r="H60" s="47" t="s">
        <v>713</v>
      </c>
      <c r="I60" s="51" t="s">
        <v>292</v>
      </c>
      <c r="J60" s="51"/>
      <c r="K60" s="51"/>
      <c r="L60" s="51" t="str">
        <f t="shared" si="2"/>
        <v>564квм</v>
      </c>
      <c r="M60" s="37">
        <v>81723</v>
      </c>
      <c r="N60" s="37">
        <v>81723</v>
      </c>
      <c r="O60" s="37">
        <f t="shared" si="3"/>
        <v>0</v>
      </c>
      <c r="P60" s="55" t="s">
        <v>30</v>
      </c>
      <c r="Q60" s="53" t="s">
        <v>977</v>
      </c>
      <c r="R60" s="51" t="s">
        <v>293</v>
      </c>
      <c r="S60" s="49" t="s">
        <v>973</v>
      </c>
    </row>
    <row r="61" spans="2:19" ht="48" x14ac:dyDescent="0.25">
      <c r="B61" s="47">
        <v>101</v>
      </c>
      <c r="C61" s="54" t="s">
        <v>294</v>
      </c>
      <c r="D61" s="54" t="s">
        <v>291</v>
      </c>
      <c r="E61" s="51" t="s">
        <v>462</v>
      </c>
      <c r="F61" s="51"/>
      <c r="G61" s="47" t="s">
        <v>494</v>
      </c>
      <c r="H61" s="47" t="s">
        <v>714</v>
      </c>
      <c r="I61" s="51" t="s">
        <v>295</v>
      </c>
      <c r="J61" s="51"/>
      <c r="K61" s="51"/>
      <c r="L61" s="51" t="str">
        <f t="shared" si="2"/>
        <v>2436квм</v>
      </c>
      <c r="M61" s="37">
        <v>352976</v>
      </c>
      <c r="N61" s="37">
        <v>352976</v>
      </c>
      <c r="O61" s="37">
        <f t="shared" si="3"/>
        <v>0</v>
      </c>
      <c r="P61" s="55" t="s">
        <v>30</v>
      </c>
      <c r="Q61" s="53" t="s">
        <v>977</v>
      </c>
      <c r="R61" s="51" t="s">
        <v>296</v>
      </c>
      <c r="S61" s="49" t="s">
        <v>973</v>
      </c>
    </row>
    <row r="62" spans="2:19" ht="57" customHeight="1" x14ac:dyDescent="0.25">
      <c r="B62" s="47">
        <v>102</v>
      </c>
      <c r="C62" s="54" t="s">
        <v>297</v>
      </c>
      <c r="D62" s="54" t="s">
        <v>298</v>
      </c>
      <c r="E62" s="51" t="s">
        <v>462</v>
      </c>
      <c r="F62" s="51"/>
      <c r="G62" s="47" t="s">
        <v>495</v>
      </c>
      <c r="H62" s="47" t="s">
        <v>715</v>
      </c>
      <c r="I62" s="51" t="s">
        <v>299</v>
      </c>
      <c r="J62" s="51"/>
      <c r="K62" s="51"/>
      <c r="L62" s="51" t="str">
        <f t="shared" si="2"/>
        <v>2000квм</v>
      </c>
      <c r="M62" s="37">
        <v>395060</v>
      </c>
      <c r="N62" s="37">
        <v>395060</v>
      </c>
      <c r="O62" s="37">
        <f t="shared" si="3"/>
        <v>0</v>
      </c>
      <c r="P62" s="55" t="s">
        <v>30</v>
      </c>
      <c r="Q62" s="53" t="s">
        <v>977</v>
      </c>
      <c r="R62" s="51" t="s">
        <v>300</v>
      </c>
      <c r="S62" s="49" t="s">
        <v>973</v>
      </c>
    </row>
    <row r="63" spans="2:19" ht="48" x14ac:dyDescent="0.25">
      <c r="B63" s="47">
        <v>103</v>
      </c>
      <c r="C63" s="54" t="s">
        <v>301</v>
      </c>
      <c r="D63" s="54" t="s">
        <v>302</v>
      </c>
      <c r="E63" s="51" t="s">
        <v>462</v>
      </c>
      <c r="F63" s="51"/>
      <c r="G63" s="47" t="s">
        <v>496</v>
      </c>
      <c r="H63" s="47" t="s">
        <v>716</v>
      </c>
      <c r="I63" s="51" t="s">
        <v>303</v>
      </c>
      <c r="J63" s="51"/>
      <c r="K63" s="51"/>
      <c r="L63" s="51" t="str">
        <f t="shared" si="2"/>
        <v>1300квм</v>
      </c>
      <c r="M63" s="37">
        <v>167869</v>
      </c>
      <c r="N63" s="37">
        <v>167869</v>
      </c>
      <c r="O63" s="37">
        <f t="shared" si="3"/>
        <v>0</v>
      </c>
      <c r="P63" s="55" t="s">
        <v>30</v>
      </c>
      <c r="Q63" s="53" t="s">
        <v>977</v>
      </c>
      <c r="R63" s="51" t="s">
        <v>304</v>
      </c>
      <c r="S63" s="49" t="s">
        <v>973</v>
      </c>
    </row>
    <row r="64" spans="2:19" ht="72" x14ac:dyDescent="0.25">
      <c r="B64" s="47">
        <v>104</v>
      </c>
      <c r="C64" s="54" t="s">
        <v>305</v>
      </c>
      <c r="D64" s="54"/>
      <c r="E64" s="51" t="s">
        <v>462</v>
      </c>
      <c r="F64" s="51"/>
      <c r="G64" s="47" t="s">
        <v>497</v>
      </c>
      <c r="H64" s="47" t="s">
        <v>717</v>
      </c>
      <c r="I64" s="51" t="s">
        <v>306</v>
      </c>
      <c r="J64" s="51"/>
      <c r="K64" s="51"/>
      <c r="L64" s="51" t="str">
        <f t="shared" si="2"/>
        <v>240,9га</v>
      </c>
      <c r="M64" s="37">
        <v>5805690</v>
      </c>
      <c r="N64" s="37">
        <v>5805690</v>
      </c>
      <c r="O64" s="37">
        <f t="shared" si="3"/>
        <v>0</v>
      </c>
      <c r="P64" s="55" t="s">
        <v>30</v>
      </c>
      <c r="Q64" s="53" t="s">
        <v>977</v>
      </c>
      <c r="R64" s="51" t="s">
        <v>307</v>
      </c>
      <c r="S64" s="49" t="s">
        <v>973</v>
      </c>
    </row>
    <row r="65" spans="2:19" ht="68.25" customHeight="1" x14ac:dyDescent="0.25">
      <c r="B65" s="47">
        <v>105</v>
      </c>
      <c r="C65" s="54" t="s">
        <v>558</v>
      </c>
      <c r="D65" s="54"/>
      <c r="E65" s="51" t="s">
        <v>462</v>
      </c>
      <c r="F65" s="51"/>
      <c r="G65" s="47">
        <v>86</v>
      </c>
      <c r="H65" s="47" t="s">
        <v>718</v>
      </c>
      <c r="I65" s="51" t="s">
        <v>559</v>
      </c>
      <c r="J65" s="51"/>
      <c r="K65" s="51"/>
      <c r="L65" s="51" t="str">
        <f t="shared" si="2"/>
        <v>5,6 га</v>
      </c>
      <c r="M65" s="37">
        <v>134960</v>
      </c>
      <c r="N65" s="37">
        <v>134960</v>
      </c>
      <c r="O65" s="37">
        <f t="shared" si="3"/>
        <v>0</v>
      </c>
      <c r="P65" s="55" t="s">
        <v>30</v>
      </c>
      <c r="Q65" s="53" t="s">
        <v>977</v>
      </c>
      <c r="R65" s="52" t="s">
        <v>309</v>
      </c>
      <c r="S65" s="49" t="s">
        <v>973</v>
      </c>
    </row>
    <row r="66" spans="2:19" ht="60" x14ac:dyDescent="0.25">
      <c r="B66" s="47">
        <v>106</v>
      </c>
      <c r="C66" s="54" t="s">
        <v>560</v>
      </c>
      <c r="D66" s="54"/>
      <c r="E66" s="51" t="s">
        <v>462</v>
      </c>
      <c r="F66" s="51"/>
      <c r="G66" s="47"/>
      <c r="H66" s="47" t="s">
        <v>717</v>
      </c>
      <c r="I66" s="51" t="s">
        <v>561</v>
      </c>
      <c r="J66" s="51"/>
      <c r="K66" s="51"/>
      <c r="L66" s="51" t="str">
        <f t="shared" si="2"/>
        <v>36,5 га</v>
      </c>
      <c r="M66" s="37">
        <v>879650</v>
      </c>
      <c r="N66" s="37">
        <v>879650</v>
      </c>
      <c r="O66" s="37">
        <f t="shared" si="3"/>
        <v>0</v>
      </c>
      <c r="P66" s="55" t="s">
        <v>30</v>
      </c>
      <c r="Q66" s="53" t="s">
        <v>977</v>
      </c>
      <c r="R66" s="51" t="s">
        <v>310</v>
      </c>
      <c r="S66" s="49" t="s">
        <v>973</v>
      </c>
    </row>
    <row r="67" spans="2:19" ht="72" customHeight="1" x14ac:dyDescent="0.25">
      <c r="B67" s="47">
        <v>107</v>
      </c>
      <c r="C67" s="54" t="s">
        <v>311</v>
      </c>
      <c r="D67" s="54"/>
      <c r="E67" s="51" t="s">
        <v>462</v>
      </c>
      <c r="F67" s="51"/>
      <c r="G67" s="47"/>
      <c r="H67" s="47" t="s">
        <v>718</v>
      </c>
      <c r="I67" s="51" t="s">
        <v>562</v>
      </c>
      <c r="J67" s="51"/>
      <c r="K67" s="51"/>
      <c r="L67" s="51" t="str">
        <f t="shared" si="2"/>
        <v>89,6 га</v>
      </c>
      <c r="M67" s="37">
        <v>2159360</v>
      </c>
      <c r="N67" s="37">
        <v>2159360</v>
      </c>
      <c r="O67" s="37">
        <f t="shared" si="3"/>
        <v>0</v>
      </c>
      <c r="P67" s="55" t="s">
        <v>30</v>
      </c>
      <c r="Q67" s="53" t="s">
        <v>977</v>
      </c>
      <c r="R67" s="51" t="s">
        <v>312</v>
      </c>
      <c r="S67" s="49" t="s">
        <v>973</v>
      </c>
    </row>
    <row r="68" spans="2:19" ht="70.5" customHeight="1" x14ac:dyDescent="0.25">
      <c r="B68" s="47">
        <v>108</v>
      </c>
      <c r="C68" s="54" t="s">
        <v>563</v>
      </c>
      <c r="D68" s="54"/>
      <c r="E68" s="51" t="s">
        <v>462</v>
      </c>
      <c r="F68" s="51"/>
      <c r="G68" s="47"/>
      <c r="H68" s="47" t="s">
        <v>719</v>
      </c>
      <c r="I68" s="51" t="s">
        <v>564</v>
      </c>
      <c r="J68" s="51"/>
      <c r="K68" s="51"/>
      <c r="L68" s="51" t="str">
        <f t="shared" si="2"/>
        <v>58,4 га</v>
      </c>
      <c r="M68" s="37">
        <v>1407440</v>
      </c>
      <c r="N68" s="37">
        <v>1407440</v>
      </c>
      <c r="O68" s="37">
        <f t="shared" si="3"/>
        <v>0</v>
      </c>
      <c r="P68" s="55" t="s">
        <v>30</v>
      </c>
      <c r="Q68" s="53" t="s">
        <v>977</v>
      </c>
      <c r="R68" s="51" t="s">
        <v>313</v>
      </c>
      <c r="S68" s="49" t="s">
        <v>973</v>
      </c>
    </row>
    <row r="69" spans="2:19" ht="48" x14ac:dyDescent="0.25">
      <c r="B69" s="47">
        <v>109</v>
      </c>
      <c r="C69" s="54" t="s">
        <v>314</v>
      </c>
      <c r="D69" s="54" t="s">
        <v>168</v>
      </c>
      <c r="E69" s="51" t="s">
        <v>498</v>
      </c>
      <c r="F69" s="51"/>
      <c r="G69" s="47" t="s">
        <v>499</v>
      </c>
      <c r="H69" s="47" t="s">
        <v>720</v>
      </c>
      <c r="I69" s="51" t="s">
        <v>280</v>
      </c>
      <c r="J69" s="51"/>
      <c r="K69" s="51"/>
      <c r="L69" s="51" t="str">
        <f t="shared" si="2"/>
        <v>1500квм</v>
      </c>
      <c r="M69" s="37">
        <v>241950</v>
      </c>
      <c r="N69" s="37">
        <v>241950</v>
      </c>
      <c r="O69" s="37">
        <f t="shared" si="3"/>
        <v>0</v>
      </c>
      <c r="P69" s="55" t="s">
        <v>30</v>
      </c>
      <c r="Q69" s="53" t="s">
        <v>977</v>
      </c>
      <c r="R69" s="51" t="s">
        <v>315</v>
      </c>
      <c r="S69" s="49" t="s">
        <v>973</v>
      </c>
    </row>
    <row r="70" spans="2:19" ht="48" x14ac:dyDescent="0.25">
      <c r="B70" s="47">
        <v>110</v>
      </c>
      <c r="C70" s="54" t="s">
        <v>316</v>
      </c>
      <c r="D70" s="54" t="s">
        <v>317</v>
      </c>
      <c r="E70" s="51" t="s">
        <v>498</v>
      </c>
      <c r="F70" s="51"/>
      <c r="G70" s="57">
        <v>96</v>
      </c>
      <c r="H70" s="57" t="s">
        <v>721</v>
      </c>
      <c r="I70" s="51" t="s">
        <v>280</v>
      </c>
      <c r="J70" s="51"/>
      <c r="K70" s="51"/>
      <c r="L70" s="51" t="str">
        <f t="shared" si="2"/>
        <v>1500квм</v>
      </c>
      <c r="M70" s="37">
        <v>241950</v>
      </c>
      <c r="N70" s="37">
        <v>241950</v>
      </c>
      <c r="O70" s="37">
        <f t="shared" si="3"/>
        <v>0</v>
      </c>
      <c r="P70" s="55" t="s">
        <v>30</v>
      </c>
      <c r="Q70" s="53" t="s">
        <v>977</v>
      </c>
      <c r="R70" s="51" t="s">
        <v>318</v>
      </c>
      <c r="S70" s="49" t="s">
        <v>973</v>
      </c>
    </row>
    <row r="71" spans="2:19" ht="72" customHeight="1" x14ac:dyDescent="0.25">
      <c r="B71" s="47">
        <v>111</v>
      </c>
      <c r="C71" s="54" t="s">
        <v>319</v>
      </c>
      <c r="D71" s="54"/>
      <c r="E71" s="51" t="s">
        <v>498</v>
      </c>
      <c r="F71" s="51"/>
      <c r="G71" s="47" t="s">
        <v>500</v>
      </c>
      <c r="H71" s="47" t="s">
        <v>719</v>
      </c>
      <c r="I71" s="51" t="s">
        <v>320</v>
      </c>
      <c r="J71" s="51"/>
      <c r="K71" s="51"/>
      <c r="L71" s="51" t="str">
        <f t="shared" si="2"/>
        <v>7,3га</v>
      </c>
      <c r="M71" s="37">
        <v>175930</v>
      </c>
      <c r="N71" s="37">
        <v>175930</v>
      </c>
      <c r="O71" s="37">
        <f t="shared" si="3"/>
        <v>0</v>
      </c>
      <c r="P71" s="55" t="s">
        <v>30</v>
      </c>
      <c r="Q71" s="53" t="s">
        <v>977</v>
      </c>
      <c r="R71" s="51" t="s">
        <v>321</v>
      </c>
      <c r="S71" s="49" t="s">
        <v>973</v>
      </c>
    </row>
    <row r="72" spans="2:19" ht="60" x14ac:dyDescent="0.25">
      <c r="B72" s="47">
        <v>112</v>
      </c>
      <c r="C72" s="54" t="s">
        <v>319</v>
      </c>
      <c r="D72" s="54"/>
      <c r="E72" s="51" t="s">
        <v>498</v>
      </c>
      <c r="F72" s="51"/>
      <c r="G72" s="57">
        <v>97</v>
      </c>
      <c r="H72" s="57" t="s">
        <v>717</v>
      </c>
      <c r="I72" s="51" t="s">
        <v>320</v>
      </c>
      <c r="J72" s="51"/>
      <c r="K72" s="51"/>
      <c r="L72" s="51" t="str">
        <f t="shared" si="2"/>
        <v>7,3га</v>
      </c>
      <c r="M72" s="37">
        <v>175930</v>
      </c>
      <c r="N72" s="37">
        <v>175930</v>
      </c>
      <c r="O72" s="37">
        <f t="shared" si="3"/>
        <v>0</v>
      </c>
      <c r="P72" s="55" t="s">
        <v>30</v>
      </c>
      <c r="Q72" s="53" t="s">
        <v>977</v>
      </c>
      <c r="R72" s="51" t="s">
        <v>322</v>
      </c>
      <c r="S72" s="49" t="s">
        <v>973</v>
      </c>
    </row>
    <row r="73" spans="2:19" ht="60" x14ac:dyDescent="0.25">
      <c r="B73" s="47">
        <v>113</v>
      </c>
      <c r="C73" s="54" t="s">
        <v>319</v>
      </c>
      <c r="D73" s="54"/>
      <c r="E73" s="51" t="s">
        <v>498</v>
      </c>
      <c r="F73" s="51"/>
      <c r="G73" s="47" t="s">
        <v>501</v>
      </c>
      <c r="H73" s="47" t="s">
        <v>717</v>
      </c>
      <c r="I73" s="51" t="s">
        <v>320</v>
      </c>
      <c r="J73" s="51"/>
      <c r="K73" s="51"/>
      <c r="L73" s="51" t="str">
        <f t="shared" si="2"/>
        <v>7,3га</v>
      </c>
      <c r="M73" s="37">
        <v>175930</v>
      </c>
      <c r="N73" s="37">
        <v>175930</v>
      </c>
      <c r="O73" s="37">
        <f t="shared" si="3"/>
        <v>0</v>
      </c>
      <c r="P73" s="55" t="s">
        <v>30</v>
      </c>
      <c r="Q73" s="53" t="s">
        <v>977</v>
      </c>
      <c r="R73" s="51" t="s">
        <v>323</v>
      </c>
      <c r="S73" s="49" t="s">
        <v>973</v>
      </c>
    </row>
    <row r="74" spans="2:19" ht="60" x14ac:dyDescent="0.25">
      <c r="B74" s="47">
        <v>114</v>
      </c>
      <c r="C74" s="54" t="s">
        <v>319</v>
      </c>
      <c r="D74" s="54"/>
      <c r="E74" s="51" t="s">
        <v>498</v>
      </c>
      <c r="F74" s="51"/>
      <c r="G74" s="57">
        <v>98</v>
      </c>
      <c r="H74" s="57" t="s">
        <v>719</v>
      </c>
      <c r="I74" s="51" t="s">
        <v>320</v>
      </c>
      <c r="J74" s="51"/>
      <c r="K74" s="51"/>
      <c r="L74" s="51" t="str">
        <f t="shared" si="2"/>
        <v>7,3га</v>
      </c>
      <c r="M74" s="37">
        <v>175930</v>
      </c>
      <c r="N74" s="37">
        <v>175930</v>
      </c>
      <c r="O74" s="37">
        <f t="shared" si="3"/>
        <v>0</v>
      </c>
      <c r="P74" s="55" t="s">
        <v>30</v>
      </c>
      <c r="Q74" s="53" t="s">
        <v>977</v>
      </c>
      <c r="R74" s="51" t="s">
        <v>324</v>
      </c>
      <c r="S74" s="49" t="s">
        <v>973</v>
      </c>
    </row>
    <row r="75" spans="2:19" ht="60" x14ac:dyDescent="0.25">
      <c r="B75" s="47">
        <v>115</v>
      </c>
      <c r="C75" s="54" t="s">
        <v>319</v>
      </c>
      <c r="D75" s="54"/>
      <c r="E75" s="51" t="s">
        <v>498</v>
      </c>
      <c r="F75" s="51"/>
      <c r="G75" s="47" t="s">
        <v>502</v>
      </c>
      <c r="H75" s="47" t="s">
        <v>717</v>
      </c>
      <c r="I75" s="51" t="s">
        <v>320</v>
      </c>
      <c r="J75" s="51"/>
      <c r="K75" s="51"/>
      <c r="L75" s="51" t="str">
        <f t="shared" si="2"/>
        <v>7,3га</v>
      </c>
      <c r="M75" s="37">
        <v>175930</v>
      </c>
      <c r="N75" s="37">
        <v>175930</v>
      </c>
      <c r="O75" s="37">
        <f t="shared" si="3"/>
        <v>0</v>
      </c>
      <c r="P75" s="55" t="s">
        <v>30</v>
      </c>
      <c r="Q75" s="53" t="s">
        <v>977</v>
      </c>
      <c r="R75" s="51" t="s">
        <v>325</v>
      </c>
      <c r="S75" s="49" t="s">
        <v>973</v>
      </c>
    </row>
    <row r="76" spans="2:19" ht="60" x14ac:dyDescent="0.25">
      <c r="B76" s="47">
        <v>116</v>
      </c>
      <c r="C76" s="54" t="s">
        <v>319</v>
      </c>
      <c r="D76" s="54"/>
      <c r="E76" s="51" t="s">
        <v>498</v>
      </c>
      <c r="F76" s="51"/>
      <c r="G76" s="57">
        <v>99</v>
      </c>
      <c r="H76" s="57" t="s">
        <v>717</v>
      </c>
      <c r="I76" s="51" t="s">
        <v>320</v>
      </c>
      <c r="J76" s="51"/>
      <c r="K76" s="51"/>
      <c r="L76" s="51" t="str">
        <f t="shared" si="2"/>
        <v>7,3га</v>
      </c>
      <c r="M76" s="37">
        <v>175930</v>
      </c>
      <c r="N76" s="37">
        <v>175930</v>
      </c>
      <c r="O76" s="37">
        <f t="shared" si="3"/>
        <v>0</v>
      </c>
      <c r="P76" s="55" t="s">
        <v>30</v>
      </c>
      <c r="Q76" s="53" t="s">
        <v>977</v>
      </c>
      <c r="R76" s="51" t="s">
        <v>326</v>
      </c>
      <c r="S76" s="49" t="s">
        <v>973</v>
      </c>
    </row>
    <row r="77" spans="2:19" ht="60" x14ac:dyDescent="0.25">
      <c r="B77" s="47">
        <v>117</v>
      </c>
      <c r="C77" s="54" t="s">
        <v>327</v>
      </c>
      <c r="D77" s="54"/>
      <c r="E77" s="51" t="s">
        <v>498</v>
      </c>
      <c r="F77" s="51"/>
      <c r="G77" s="47" t="s">
        <v>503</v>
      </c>
      <c r="H77" s="47" t="s">
        <v>717</v>
      </c>
      <c r="I77" s="51" t="s">
        <v>328</v>
      </c>
      <c r="J77" s="51"/>
      <c r="K77" s="51"/>
      <c r="L77" s="51" t="str">
        <f t="shared" si="2"/>
        <v>14,6га</v>
      </c>
      <c r="M77" s="37">
        <v>351860</v>
      </c>
      <c r="N77" s="37">
        <v>351860</v>
      </c>
      <c r="O77" s="37">
        <f t="shared" si="3"/>
        <v>0</v>
      </c>
      <c r="P77" s="55" t="s">
        <v>30</v>
      </c>
      <c r="Q77" s="53" t="s">
        <v>977</v>
      </c>
      <c r="R77" s="51" t="s">
        <v>504</v>
      </c>
      <c r="S77" s="49" t="s">
        <v>973</v>
      </c>
    </row>
    <row r="78" spans="2:19" ht="60" x14ac:dyDescent="0.25">
      <c r="B78" s="47">
        <v>118</v>
      </c>
      <c r="C78" s="54" t="s">
        <v>327</v>
      </c>
      <c r="D78" s="54"/>
      <c r="E78" s="51" t="s">
        <v>498</v>
      </c>
      <c r="F78" s="51"/>
      <c r="G78" s="57">
        <v>100</v>
      </c>
      <c r="H78" s="57" t="s">
        <v>717</v>
      </c>
      <c r="I78" s="51" t="s">
        <v>328</v>
      </c>
      <c r="J78" s="51"/>
      <c r="K78" s="51"/>
      <c r="L78" s="51" t="str">
        <f t="shared" si="2"/>
        <v>14,6га</v>
      </c>
      <c r="M78" s="37">
        <v>351860</v>
      </c>
      <c r="N78" s="37">
        <v>351860</v>
      </c>
      <c r="O78" s="37">
        <f t="shared" si="3"/>
        <v>0</v>
      </c>
      <c r="P78" s="55" t="s">
        <v>30</v>
      </c>
      <c r="Q78" s="53" t="s">
        <v>977</v>
      </c>
      <c r="R78" s="51" t="s">
        <v>329</v>
      </c>
      <c r="S78" s="49" t="s">
        <v>973</v>
      </c>
    </row>
    <row r="79" spans="2:19" ht="72" x14ac:dyDescent="0.25">
      <c r="B79" s="47">
        <v>119</v>
      </c>
      <c r="C79" s="54" t="s">
        <v>330</v>
      </c>
      <c r="D79" s="54"/>
      <c r="E79" s="51" t="s">
        <v>498</v>
      </c>
      <c r="F79" s="51"/>
      <c r="G79" s="57">
        <v>110</v>
      </c>
      <c r="H79" s="57" t="s">
        <v>718</v>
      </c>
      <c r="I79" s="51" t="s">
        <v>308</v>
      </c>
      <c r="J79" s="51"/>
      <c r="K79" s="51"/>
      <c r="L79" s="51" t="str">
        <f t="shared" si="2"/>
        <v>5,6га</v>
      </c>
      <c r="M79" s="37">
        <v>134960</v>
      </c>
      <c r="N79" s="37">
        <v>134960</v>
      </c>
      <c r="O79" s="37">
        <f t="shared" si="3"/>
        <v>0</v>
      </c>
      <c r="P79" s="55" t="s">
        <v>30</v>
      </c>
      <c r="Q79" s="53" t="s">
        <v>977</v>
      </c>
      <c r="R79" s="51" t="s">
        <v>331</v>
      </c>
      <c r="S79" s="49" t="s">
        <v>973</v>
      </c>
    </row>
    <row r="80" spans="2:19" ht="60" x14ac:dyDescent="0.25">
      <c r="B80" s="47">
        <v>120</v>
      </c>
      <c r="C80" s="54" t="s">
        <v>332</v>
      </c>
      <c r="D80" s="58" t="s">
        <v>44</v>
      </c>
      <c r="E80" s="51" t="s">
        <v>505</v>
      </c>
      <c r="F80" s="49"/>
      <c r="G80" s="47" t="s">
        <v>506</v>
      </c>
      <c r="H80" s="47" t="s">
        <v>722</v>
      </c>
      <c r="I80" s="58" t="s">
        <v>333</v>
      </c>
      <c r="J80" s="49"/>
      <c r="K80" s="49"/>
      <c r="L80" s="51" t="str">
        <f t="shared" si="2"/>
        <v>1000 квм</v>
      </c>
      <c r="M80" s="37">
        <v>170110</v>
      </c>
      <c r="N80" s="37">
        <v>170110</v>
      </c>
      <c r="O80" s="37">
        <f t="shared" si="3"/>
        <v>0</v>
      </c>
      <c r="P80" s="55" t="s">
        <v>30</v>
      </c>
      <c r="Q80" s="53" t="s">
        <v>977</v>
      </c>
      <c r="R80" s="51" t="s">
        <v>334</v>
      </c>
      <c r="S80" s="49" t="s">
        <v>973</v>
      </c>
    </row>
    <row r="81" spans="2:19" ht="60" x14ac:dyDescent="0.25">
      <c r="B81" s="47">
        <v>121</v>
      </c>
      <c r="C81" s="54" t="s">
        <v>335</v>
      </c>
      <c r="D81" s="58" t="s">
        <v>44</v>
      </c>
      <c r="E81" s="51" t="s">
        <v>505</v>
      </c>
      <c r="F81" s="49"/>
      <c r="G81" s="47" t="s">
        <v>507</v>
      </c>
      <c r="H81" s="47" t="s">
        <v>723</v>
      </c>
      <c r="I81" s="58" t="s">
        <v>336</v>
      </c>
      <c r="J81" s="49"/>
      <c r="K81" s="49"/>
      <c r="L81" s="51" t="str">
        <f t="shared" si="2"/>
        <v>1000квм</v>
      </c>
      <c r="M81" s="37">
        <v>170110</v>
      </c>
      <c r="N81" s="37">
        <v>170110</v>
      </c>
      <c r="O81" s="37">
        <f t="shared" si="3"/>
        <v>0</v>
      </c>
      <c r="P81" s="55" t="s">
        <v>30</v>
      </c>
      <c r="Q81" s="53" t="s">
        <v>977</v>
      </c>
      <c r="R81" s="51" t="s">
        <v>337</v>
      </c>
      <c r="S81" s="49" t="s">
        <v>973</v>
      </c>
    </row>
    <row r="82" spans="2:19" ht="60" x14ac:dyDescent="0.25">
      <c r="B82" s="47">
        <v>122</v>
      </c>
      <c r="C82" s="54" t="s">
        <v>338</v>
      </c>
      <c r="D82" s="58" t="s">
        <v>44</v>
      </c>
      <c r="E82" s="51" t="s">
        <v>505</v>
      </c>
      <c r="F82" s="49"/>
      <c r="G82" s="47" t="s">
        <v>508</v>
      </c>
      <c r="H82" s="47" t="s">
        <v>724</v>
      </c>
      <c r="I82" s="58" t="s">
        <v>336</v>
      </c>
      <c r="J82" s="49"/>
      <c r="K82" s="49"/>
      <c r="L82" s="51" t="str">
        <f t="shared" si="2"/>
        <v>1000квм</v>
      </c>
      <c r="M82" s="37">
        <v>170110</v>
      </c>
      <c r="N82" s="37">
        <v>170110</v>
      </c>
      <c r="O82" s="37">
        <f t="shared" si="3"/>
        <v>0</v>
      </c>
      <c r="P82" s="55" t="s">
        <v>30</v>
      </c>
      <c r="Q82" s="53" t="s">
        <v>977</v>
      </c>
      <c r="R82" s="50">
        <v>42664</v>
      </c>
      <c r="S82" s="49" t="s">
        <v>973</v>
      </c>
    </row>
    <row r="83" spans="2:19" ht="60" x14ac:dyDescent="0.25">
      <c r="B83" s="47">
        <v>123</v>
      </c>
      <c r="C83" s="54" t="s">
        <v>339</v>
      </c>
      <c r="D83" s="58" t="s">
        <v>99</v>
      </c>
      <c r="E83" s="51" t="s">
        <v>505</v>
      </c>
      <c r="F83" s="49"/>
      <c r="G83" s="47" t="s">
        <v>509</v>
      </c>
      <c r="H83" s="47" t="s">
        <v>725</v>
      </c>
      <c r="I83" s="58" t="s">
        <v>336</v>
      </c>
      <c r="J83" s="49"/>
      <c r="K83" s="49"/>
      <c r="L83" s="51" t="str">
        <f t="shared" si="2"/>
        <v>1000квм</v>
      </c>
      <c r="M83" s="37">
        <v>149400</v>
      </c>
      <c r="N83" s="37">
        <v>149400</v>
      </c>
      <c r="O83" s="37">
        <f t="shared" si="3"/>
        <v>0</v>
      </c>
      <c r="P83" s="55" t="s">
        <v>30</v>
      </c>
      <c r="Q83" s="53" t="s">
        <v>977</v>
      </c>
      <c r="R83" s="50">
        <v>42664</v>
      </c>
      <c r="S83" s="49" t="s">
        <v>973</v>
      </c>
    </row>
    <row r="84" spans="2:19" ht="60" x14ac:dyDescent="0.25">
      <c r="B84" s="47">
        <v>124</v>
      </c>
      <c r="C84" s="54" t="s">
        <v>340</v>
      </c>
      <c r="D84" s="58" t="s">
        <v>341</v>
      </c>
      <c r="E84" s="51" t="s">
        <v>505</v>
      </c>
      <c r="F84" s="49"/>
      <c r="G84" s="47" t="s">
        <v>510</v>
      </c>
      <c r="H84" s="47" t="s">
        <v>726</v>
      </c>
      <c r="I84" s="58" t="s">
        <v>288</v>
      </c>
      <c r="J84" s="49"/>
      <c r="K84" s="49"/>
      <c r="L84" s="51" t="str">
        <f t="shared" si="2"/>
        <v>500квм</v>
      </c>
      <c r="M84" s="37">
        <v>74700</v>
      </c>
      <c r="N84" s="37">
        <v>74700</v>
      </c>
      <c r="O84" s="37">
        <f t="shared" si="3"/>
        <v>0</v>
      </c>
      <c r="P84" s="55" t="s">
        <v>30</v>
      </c>
      <c r="Q84" s="53" t="s">
        <v>977</v>
      </c>
      <c r="R84" s="50">
        <v>42664</v>
      </c>
      <c r="S84" s="49" t="s">
        <v>973</v>
      </c>
    </row>
    <row r="85" spans="2:19" ht="48" x14ac:dyDescent="0.25">
      <c r="B85" s="47">
        <v>125</v>
      </c>
      <c r="C85" s="54" t="s">
        <v>342</v>
      </c>
      <c r="D85" s="58" t="s">
        <v>302</v>
      </c>
      <c r="E85" s="51" t="s">
        <v>505</v>
      </c>
      <c r="F85" s="49"/>
      <c r="G85" s="47" t="s">
        <v>511</v>
      </c>
      <c r="H85" s="47" t="s">
        <v>727</v>
      </c>
      <c r="I85" s="58" t="s">
        <v>280</v>
      </c>
      <c r="J85" s="49"/>
      <c r="K85" s="49"/>
      <c r="L85" s="51" t="str">
        <f t="shared" si="2"/>
        <v>1500квм</v>
      </c>
      <c r="M85" s="37">
        <v>193695</v>
      </c>
      <c r="N85" s="37">
        <v>193695</v>
      </c>
      <c r="O85" s="37">
        <f t="shared" si="3"/>
        <v>0</v>
      </c>
      <c r="P85" s="55" t="s">
        <v>30</v>
      </c>
      <c r="Q85" s="53" t="s">
        <v>977</v>
      </c>
      <c r="R85" s="50">
        <v>42709</v>
      </c>
      <c r="S85" s="49" t="s">
        <v>973</v>
      </c>
    </row>
    <row r="86" spans="2:19" ht="48" x14ac:dyDescent="0.25">
      <c r="B86" s="47">
        <v>126</v>
      </c>
      <c r="C86" s="54" t="s">
        <v>343</v>
      </c>
      <c r="D86" s="58" t="s">
        <v>302</v>
      </c>
      <c r="E86" s="51" t="s">
        <v>505</v>
      </c>
      <c r="F86" s="49"/>
      <c r="G86" s="47" t="s">
        <v>512</v>
      </c>
      <c r="H86" s="47" t="s">
        <v>728</v>
      </c>
      <c r="I86" s="58" t="s">
        <v>344</v>
      </c>
      <c r="J86" s="49"/>
      <c r="K86" s="49"/>
      <c r="L86" s="51" t="str">
        <f t="shared" si="2"/>
        <v>3000квм</v>
      </c>
      <c r="M86" s="37">
        <v>387390</v>
      </c>
      <c r="N86" s="37">
        <v>387390</v>
      </c>
      <c r="O86" s="37">
        <f t="shared" si="3"/>
        <v>0</v>
      </c>
      <c r="P86" s="55" t="s">
        <v>30</v>
      </c>
      <c r="Q86" s="53" t="s">
        <v>977</v>
      </c>
      <c r="R86" s="51" t="s">
        <v>345</v>
      </c>
      <c r="S86" s="49" t="s">
        <v>973</v>
      </c>
    </row>
    <row r="87" spans="2:19" ht="48" x14ac:dyDescent="0.25">
      <c r="B87" s="47">
        <v>127</v>
      </c>
      <c r="C87" s="54" t="s">
        <v>346</v>
      </c>
      <c r="D87" s="58" t="s">
        <v>347</v>
      </c>
      <c r="E87" s="51" t="s">
        <v>505</v>
      </c>
      <c r="F87" s="49"/>
      <c r="G87" s="47" t="s">
        <v>513</v>
      </c>
      <c r="H87" s="47" t="s">
        <v>729</v>
      </c>
      <c r="I87" s="58" t="s">
        <v>280</v>
      </c>
      <c r="J87" s="49"/>
      <c r="K87" s="49"/>
      <c r="L87" s="51" t="str">
        <f t="shared" si="2"/>
        <v>1500квм</v>
      </c>
      <c r="M87" s="37">
        <v>227430</v>
      </c>
      <c r="N87" s="37">
        <v>227430</v>
      </c>
      <c r="O87" s="37">
        <f t="shared" si="3"/>
        <v>0</v>
      </c>
      <c r="P87" s="55" t="s">
        <v>30</v>
      </c>
      <c r="Q87" s="53" t="s">
        <v>977</v>
      </c>
      <c r="R87" s="50">
        <v>42674</v>
      </c>
      <c r="S87" s="49" t="s">
        <v>973</v>
      </c>
    </row>
    <row r="88" spans="2:19" ht="48" x14ac:dyDescent="0.25">
      <c r="B88" s="47">
        <v>128</v>
      </c>
      <c r="C88" s="54" t="s">
        <v>348</v>
      </c>
      <c r="D88" s="58" t="s">
        <v>302</v>
      </c>
      <c r="E88" s="51" t="s">
        <v>505</v>
      </c>
      <c r="F88" s="49"/>
      <c r="G88" s="47" t="s">
        <v>514</v>
      </c>
      <c r="H88" s="47" t="s">
        <v>730</v>
      </c>
      <c r="I88" s="58" t="s">
        <v>299</v>
      </c>
      <c r="J88" s="49"/>
      <c r="K88" s="49"/>
      <c r="L88" s="51" t="str">
        <f t="shared" si="2"/>
        <v>2000квм</v>
      </c>
      <c r="M88" s="37">
        <v>258260</v>
      </c>
      <c r="N88" s="37">
        <v>258260</v>
      </c>
      <c r="O88" s="37">
        <f t="shared" si="3"/>
        <v>0</v>
      </c>
      <c r="P88" s="55" t="s">
        <v>30</v>
      </c>
      <c r="Q88" s="53" t="s">
        <v>977</v>
      </c>
      <c r="R88" s="50">
        <v>42676</v>
      </c>
      <c r="S88" s="49" t="s">
        <v>973</v>
      </c>
    </row>
    <row r="89" spans="2:19" ht="60" x14ac:dyDescent="0.25">
      <c r="B89" s="47">
        <v>129</v>
      </c>
      <c r="C89" s="54" t="s">
        <v>349</v>
      </c>
      <c r="D89" s="58" t="s">
        <v>99</v>
      </c>
      <c r="E89" s="51" t="s">
        <v>505</v>
      </c>
      <c r="F89" s="49"/>
      <c r="G89" s="47" t="s">
        <v>515</v>
      </c>
      <c r="H89" s="47" t="s">
        <v>731</v>
      </c>
      <c r="I89" s="58" t="s">
        <v>280</v>
      </c>
      <c r="J89" s="49"/>
      <c r="K89" s="49"/>
      <c r="L89" s="51" t="str">
        <f t="shared" si="2"/>
        <v>1500квм</v>
      </c>
      <c r="M89" s="37">
        <v>224100</v>
      </c>
      <c r="N89" s="37">
        <v>224100</v>
      </c>
      <c r="O89" s="37">
        <f t="shared" si="3"/>
        <v>0</v>
      </c>
      <c r="P89" s="55" t="s">
        <v>30</v>
      </c>
      <c r="Q89" s="53" t="s">
        <v>977</v>
      </c>
      <c r="R89" s="50">
        <v>42651</v>
      </c>
      <c r="S89" s="49" t="s">
        <v>973</v>
      </c>
    </row>
    <row r="90" spans="2:19" ht="48" x14ac:dyDescent="0.25">
      <c r="B90" s="47">
        <v>130</v>
      </c>
      <c r="C90" s="54" t="s">
        <v>350</v>
      </c>
      <c r="D90" s="58" t="s">
        <v>347</v>
      </c>
      <c r="E90" s="51" t="s">
        <v>505</v>
      </c>
      <c r="F90" s="49"/>
      <c r="G90" s="47" t="s">
        <v>516</v>
      </c>
      <c r="H90" s="47" t="s">
        <v>732</v>
      </c>
      <c r="I90" s="58" t="s">
        <v>280</v>
      </c>
      <c r="J90" s="49"/>
      <c r="K90" s="49"/>
      <c r="L90" s="51" t="str">
        <f t="shared" si="2"/>
        <v>1500квм</v>
      </c>
      <c r="M90" s="37">
        <v>227430</v>
      </c>
      <c r="N90" s="37">
        <v>227430</v>
      </c>
      <c r="O90" s="37">
        <f t="shared" si="3"/>
        <v>0</v>
      </c>
      <c r="P90" s="55" t="s">
        <v>30</v>
      </c>
      <c r="Q90" s="53" t="s">
        <v>977</v>
      </c>
      <c r="R90" s="50">
        <v>42650</v>
      </c>
      <c r="S90" s="49" t="s">
        <v>973</v>
      </c>
    </row>
    <row r="91" spans="2:19" ht="48" x14ac:dyDescent="0.25">
      <c r="B91" s="47">
        <v>131</v>
      </c>
      <c r="C91" s="54" t="s">
        <v>351</v>
      </c>
      <c r="D91" s="58" t="s">
        <v>347</v>
      </c>
      <c r="E91" s="51" t="s">
        <v>505</v>
      </c>
      <c r="F91" s="49"/>
      <c r="G91" s="47" t="s">
        <v>517</v>
      </c>
      <c r="H91" s="47" t="s">
        <v>733</v>
      </c>
      <c r="I91" s="58" t="s">
        <v>280</v>
      </c>
      <c r="J91" s="49"/>
      <c r="K91" s="49"/>
      <c r="L91" s="51" t="str">
        <f t="shared" si="2"/>
        <v>1500квм</v>
      </c>
      <c r="M91" s="37">
        <v>227430</v>
      </c>
      <c r="N91" s="37">
        <v>227430</v>
      </c>
      <c r="O91" s="37">
        <f t="shared" si="3"/>
        <v>0</v>
      </c>
      <c r="P91" s="55" t="s">
        <v>30</v>
      </c>
      <c r="Q91" s="53" t="s">
        <v>977</v>
      </c>
      <c r="R91" s="50">
        <v>40934</v>
      </c>
      <c r="S91" s="49" t="s">
        <v>973</v>
      </c>
    </row>
    <row r="92" spans="2:19" ht="48" x14ac:dyDescent="0.25">
      <c r="B92" s="47">
        <v>132</v>
      </c>
      <c r="C92" s="54" t="s">
        <v>352</v>
      </c>
      <c r="D92" s="58" t="s">
        <v>302</v>
      </c>
      <c r="E92" s="51" t="s">
        <v>505</v>
      </c>
      <c r="F92" s="49"/>
      <c r="G92" s="47" t="s">
        <v>518</v>
      </c>
      <c r="H92" s="47" t="s">
        <v>734</v>
      </c>
      <c r="I92" s="58" t="s">
        <v>344</v>
      </c>
      <c r="J92" s="49"/>
      <c r="K92" s="49"/>
      <c r="L92" s="51" t="str">
        <f t="shared" si="2"/>
        <v>3000квм</v>
      </c>
      <c r="M92" s="37">
        <v>387390</v>
      </c>
      <c r="N92" s="37">
        <v>387390</v>
      </c>
      <c r="O92" s="37">
        <f t="shared" si="3"/>
        <v>0</v>
      </c>
      <c r="P92" s="55" t="s">
        <v>30</v>
      </c>
      <c r="Q92" s="53" t="s">
        <v>977</v>
      </c>
      <c r="R92" s="50">
        <v>42690</v>
      </c>
      <c r="S92" s="49" t="s">
        <v>973</v>
      </c>
    </row>
    <row r="93" spans="2:19" ht="48" x14ac:dyDescent="0.25">
      <c r="B93" s="47">
        <v>133</v>
      </c>
      <c r="C93" s="54" t="s">
        <v>353</v>
      </c>
      <c r="D93" s="58" t="s">
        <v>106</v>
      </c>
      <c r="E93" s="51" t="s">
        <v>505</v>
      </c>
      <c r="F93" s="49"/>
      <c r="G93" s="47" t="s">
        <v>519</v>
      </c>
      <c r="H93" s="47" t="s">
        <v>735</v>
      </c>
      <c r="I93" s="58" t="s">
        <v>280</v>
      </c>
      <c r="J93" s="49"/>
      <c r="K93" s="49"/>
      <c r="L93" s="51" t="str">
        <f t="shared" si="2"/>
        <v>1500квм</v>
      </c>
      <c r="M93" s="37">
        <v>140505</v>
      </c>
      <c r="N93" s="37">
        <v>140505</v>
      </c>
      <c r="O93" s="37">
        <f t="shared" si="3"/>
        <v>0</v>
      </c>
      <c r="P93" s="55" t="s">
        <v>30</v>
      </c>
      <c r="Q93" s="53" t="s">
        <v>977</v>
      </c>
      <c r="R93" s="50">
        <v>42912</v>
      </c>
      <c r="S93" s="49" t="s">
        <v>973</v>
      </c>
    </row>
    <row r="94" spans="2:19" ht="48" x14ac:dyDescent="0.25">
      <c r="B94" s="47">
        <v>134</v>
      </c>
      <c r="C94" s="54" t="s">
        <v>354</v>
      </c>
      <c r="D94" s="58" t="s">
        <v>181</v>
      </c>
      <c r="E94" s="51" t="s">
        <v>505</v>
      </c>
      <c r="F94" s="49"/>
      <c r="G94" s="47" t="s">
        <v>520</v>
      </c>
      <c r="H94" s="47" t="s">
        <v>736</v>
      </c>
      <c r="I94" s="58" t="s">
        <v>355</v>
      </c>
      <c r="J94" s="49"/>
      <c r="K94" s="49"/>
      <c r="L94" s="51" t="str">
        <f t="shared" si="2"/>
        <v>5000квм</v>
      </c>
      <c r="M94" s="37">
        <v>886850</v>
      </c>
      <c r="N94" s="37">
        <v>886850</v>
      </c>
      <c r="O94" s="37">
        <f t="shared" si="3"/>
        <v>0</v>
      </c>
      <c r="P94" s="55" t="s">
        <v>30</v>
      </c>
      <c r="Q94" s="53" t="s">
        <v>977</v>
      </c>
      <c r="R94" s="50">
        <v>42920</v>
      </c>
      <c r="S94" s="49" t="s">
        <v>973</v>
      </c>
    </row>
    <row r="95" spans="2:19" ht="48" x14ac:dyDescent="0.25">
      <c r="B95" s="47">
        <v>135</v>
      </c>
      <c r="C95" s="54"/>
      <c r="D95" s="58"/>
      <c r="E95" s="51"/>
      <c r="F95" s="49"/>
      <c r="G95" s="47"/>
      <c r="H95" s="47"/>
      <c r="I95" s="58"/>
      <c r="J95" s="49"/>
      <c r="K95" s="49"/>
      <c r="L95" s="51"/>
      <c r="M95" s="37"/>
      <c r="N95" s="37"/>
      <c r="O95" s="59">
        <v>15110.72</v>
      </c>
      <c r="P95" s="55"/>
      <c r="Q95" s="53" t="s">
        <v>977</v>
      </c>
      <c r="R95" s="50"/>
      <c r="S95" s="49" t="s">
        <v>973</v>
      </c>
    </row>
    <row r="96" spans="2:19" ht="48" x14ac:dyDescent="0.25">
      <c r="B96" s="47">
        <v>136</v>
      </c>
      <c r="C96" s="54"/>
      <c r="D96" s="58"/>
      <c r="E96" s="51"/>
      <c r="F96" s="49"/>
      <c r="G96" s="47"/>
      <c r="H96" s="47"/>
      <c r="I96" s="58"/>
      <c r="J96" s="49"/>
      <c r="K96" s="49"/>
      <c r="L96" s="51"/>
      <c r="M96" s="37"/>
      <c r="N96" s="37"/>
      <c r="O96" s="37"/>
      <c r="P96" s="55"/>
      <c r="Q96" s="53" t="s">
        <v>977</v>
      </c>
      <c r="R96" s="50"/>
      <c r="S96" s="49" t="s">
        <v>973</v>
      </c>
    </row>
    <row r="97" spans="2:19" ht="60" x14ac:dyDescent="0.25">
      <c r="B97" s="47">
        <v>137</v>
      </c>
      <c r="C97" s="54" t="s">
        <v>356</v>
      </c>
      <c r="D97" s="58" t="s">
        <v>135</v>
      </c>
      <c r="E97" s="51" t="s">
        <v>505</v>
      </c>
      <c r="F97" s="49"/>
      <c r="G97" s="47" t="s">
        <v>521</v>
      </c>
      <c r="H97" s="47" t="s">
        <v>737</v>
      </c>
      <c r="I97" s="58" t="s">
        <v>280</v>
      </c>
      <c r="J97" s="49"/>
      <c r="K97" s="49"/>
      <c r="L97" s="51" t="str">
        <f t="shared" si="2"/>
        <v>1500квм</v>
      </c>
      <c r="M97" s="37">
        <v>214110</v>
      </c>
      <c r="N97" s="37">
        <v>214110</v>
      </c>
      <c r="O97" s="37">
        <f t="shared" si="3"/>
        <v>0</v>
      </c>
      <c r="P97" s="55" t="s">
        <v>30</v>
      </c>
      <c r="Q97" s="53" t="s">
        <v>977</v>
      </c>
      <c r="R97" s="51" t="s">
        <v>357</v>
      </c>
      <c r="S97" s="49" t="s">
        <v>973</v>
      </c>
    </row>
    <row r="98" spans="2:19" ht="48" x14ac:dyDescent="0.25">
      <c r="B98" s="47">
        <v>138</v>
      </c>
      <c r="C98" s="54" t="s">
        <v>358</v>
      </c>
      <c r="D98" s="58" t="s">
        <v>302</v>
      </c>
      <c r="E98" s="51" t="s">
        <v>505</v>
      </c>
      <c r="F98" s="49"/>
      <c r="G98" s="47" t="s">
        <v>522</v>
      </c>
      <c r="H98" s="47" t="s">
        <v>738</v>
      </c>
      <c r="I98" s="58" t="s">
        <v>359</v>
      </c>
      <c r="J98" s="49"/>
      <c r="K98" s="49"/>
      <c r="L98" s="51" t="str">
        <f t="shared" si="2"/>
        <v>2500квм</v>
      </c>
      <c r="M98" s="37">
        <v>322825</v>
      </c>
      <c r="N98" s="37">
        <v>322825</v>
      </c>
      <c r="O98" s="37">
        <f t="shared" si="3"/>
        <v>0</v>
      </c>
      <c r="P98" s="55" t="s">
        <v>30</v>
      </c>
      <c r="Q98" s="53" t="s">
        <v>977</v>
      </c>
      <c r="R98" s="50">
        <v>42908</v>
      </c>
      <c r="S98" s="49" t="s">
        <v>973</v>
      </c>
    </row>
    <row r="99" spans="2:19" ht="48" x14ac:dyDescent="0.25">
      <c r="B99" s="47">
        <v>139</v>
      </c>
      <c r="C99" s="54" t="s">
        <v>360</v>
      </c>
      <c r="D99" s="58" t="s">
        <v>361</v>
      </c>
      <c r="E99" s="51" t="s">
        <v>505</v>
      </c>
      <c r="F99" s="49"/>
      <c r="G99" s="47" t="s">
        <v>523</v>
      </c>
      <c r="H99" s="47" t="s">
        <v>739</v>
      </c>
      <c r="I99" s="58" t="s">
        <v>280</v>
      </c>
      <c r="J99" s="49"/>
      <c r="K99" s="49"/>
      <c r="L99" s="51" t="str">
        <f t="shared" ref="L99:L145" si="4">I99</f>
        <v>1500квм</v>
      </c>
      <c r="M99" s="37">
        <v>256680</v>
      </c>
      <c r="N99" s="37">
        <v>256680</v>
      </c>
      <c r="O99" s="37">
        <f t="shared" si="3"/>
        <v>0</v>
      </c>
      <c r="P99" s="55" t="s">
        <v>30</v>
      </c>
      <c r="Q99" s="53" t="s">
        <v>977</v>
      </c>
      <c r="R99" s="50">
        <v>40840</v>
      </c>
      <c r="S99" s="49" t="s">
        <v>973</v>
      </c>
    </row>
    <row r="100" spans="2:19" ht="72" x14ac:dyDescent="0.25">
      <c r="B100" s="47">
        <v>140</v>
      </c>
      <c r="C100" s="54" t="s">
        <v>362</v>
      </c>
      <c r="D100" s="60" t="s">
        <v>363</v>
      </c>
      <c r="E100" s="51" t="s">
        <v>505</v>
      </c>
      <c r="F100" s="49"/>
      <c r="G100" s="47" t="s">
        <v>524</v>
      </c>
      <c r="H100" s="47" t="s">
        <v>740</v>
      </c>
      <c r="I100" s="58" t="s">
        <v>359</v>
      </c>
      <c r="J100" s="49"/>
      <c r="K100" s="49"/>
      <c r="L100" s="51" t="str">
        <f t="shared" si="4"/>
        <v>2500квм</v>
      </c>
      <c r="M100" s="37">
        <v>493825</v>
      </c>
      <c r="N100" s="37">
        <v>493825</v>
      </c>
      <c r="O100" s="37">
        <f t="shared" ref="O100:O166" si="5">M100-N100</f>
        <v>0</v>
      </c>
      <c r="P100" s="55" t="s">
        <v>30</v>
      </c>
      <c r="Q100" s="53" t="s">
        <v>977</v>
      </c>
      <c r="R100" s="50">
        <v>40304</v>
      </c>
      <c r="S100" s="49" t="s">
        <v>973</v>
      </c>
    </row>
    <row r="101" spans="2:19" ht="60" x14ac:dyDescent="0.25">
      <c r="B101" s="47">
        <v>141</v>
      </c>
      <c r="C101" s="54" t="s">
        <v>364</v>
      </c>
      <c r="D101" s="58" t="s">
        <v>365</v>
      </c>
      <c r="E101" s="51" t="s">
        <v>505</v>
      </c>
      <c r="F101" s="49"/>
      <c r="G101" s="47" t="s">
        <v>525</v>
      </c>
      <c r="H101" s="47" t="s">
        <v>741</v>
      </c>
      <c r="I101" s="58" t="s">
        <v>366</v>
      </c>
      <c r="J101" s="49"/>
      <c r="K101" s="49"/>
      <c r="L101" s="51" t="str">
        <f t="shared" si="4"/>
        <v>676квм</v>
      </c>
      <c r="M101" s="37">
        <v>218747</v>
      </c>
      <c r="N101" s="37">
        <v>218747</v>
      </c>
      <c r="O101" s="37">
        <f t="shared" si="5"/>
        <v>0</v>
      </c>
      <c r="P101" s="55" t="s">
        <v>30</v>
      </c>
      <c r="Q101" s="53" t="s">
        <v>977</v>
      </c>
      <c r="R101" s="50">
        <v>43019</v>
      </c>
      <c r="S101" s="49" t="s">
        <v>973</v>
      </c>
    </row>
    <row r="102" spans="2:19" ht="60" x14ac:dyDescent="0.25">
      <c r="B102" s="47">
        <v>142</v>
      </c>
      <c r="C102" s="54" t="s">
        <v>367</v>
      </c>
      <c r="D102" s="58" t="s">
        <v>365</v>
      </c>
      <c r="E102" s="51" t="s">
        <v>505</v>
      </c>
      <c r="F102" s="49"/>
      <c r="G102" s="47" t="s">
        <v>526</v>
      </c>
      <c r="H102" s="47" t="s">
        <v>742</v>
      </c>
      <c r="I102" s="58" t="s">
        <v>368</v>
      </c>
      <c r="J102" s="49"/>
      <c r="K102" s="49"/>
      <c r="L102" s="51" t="str">
        <f t="shared" si="4"/>
        <v>847квм</v>
      </c>
      <c r="M102" s="37">
        <v>274081</v>
      </c>
      <c r="N102" s="37">
        <v>274081</v>
      </c>
      <c r="O102" s="37">
        <f t="shared" si="5"/>
        <v>0</v>
      </c>
      <c r="P102" s="55" t="s">
        <v>30</v>
      </c>
      <c r="Q102" s="53" t="s">
        <v>977</v>
      </c>
      <c r="R102" s="50">
        <v>43019</v>
      </c>
      <c r="S102" s="49" t="s">
        <v>973</v>
      </c>
    </row>
    <row r="103" spans="2:19" ht="60" x14ac:dyDescent="0.25">
      <c r="B103" s="47">
        <v>143</v>
      </c>
      <c r="C103" s="54" t="s">
        <v>369</v>
      </c>
      <c r="D103" s="58" t="s">
        <v>365</v>
      </c>
      <c r="E103" s="51" t="s">
        <v>505</v>
      </c>
      <c r="F103" s="49"/>
      <c r="G103" s="47" t="s">
        <v>527</v>
      </c>
      <c r="H103" s="47" t="s">
        <v>743</v>
      </c>
      <c r="I103" s="58" t="s">
        <v>370</v>
      </c>
      <c r="J103" s="49"/>
      <c r="K103" s="49"/>
      <c r="L103" s="51" t="str">
        <f t="shared" si="4"/>
        <v>665квм</v>
      </c>
      <c r="M103" s="37">
        <v>215187</v>
      </c>
      <c r="N103" s="37">
        <v>215187</v>
      </c>
      <c r="O103" s="37">
        <f t="shared" si="5"/>
        <v>0</v>
      </c>
      <c r="P103" s="55" t="s">
        <v>30</v>
      </c>
      <c r="Q103" s="53" t="s">
        <v>977</v>
      </c>
      <c r="R103" s="50">
        <v>43019</v>
      </c>
      <c r="S103" s="49" t="s">
        <v>973</v>
      </c>
    </row>
    <row r="104" spans="2:19" ht="60" x14ac:dyDescent="0.25">
      <c r="B104" s="47">
        <v>144</v>
      </c>
      <c r="C104" s="54" t="s">
        <v>371</v>
      </c>
      <c r="D104" s="58" t="s">
        <v>365</v>
      </c>
      <c r="E104" s="51" t="s">
        <v>505</v>
      </c>
      <c r="F104" s="49"/>
      <c r="G104" s="47" t="s">
        <v>528</v>
      </c>
      <c r="H104" s="47" t="s">
        <v>744</v>
      </c>
      <c r="I104" s="58" t="s">
        <v>372</v>
      </c>
      <c r="J104" s="49"/>
      <c r="K104" s="49"/>
      <c r="L104" s="51" t="str">
        <f t="shared" si="4"/>
        <v>739квм</v>
      </c>
      <c r="M104" s="37">
        <v>239133</v>
      </c>
      <c r="N104" s="37">
        <v>239133</v>
      </c>
      <c r="O104" s="37">
        <f t="shared" si="5"/>
        <v>0</v>
      </c>
      <c r="P104" s="55" t="s">
        <v>30</v>
      </c>
      <c r="Q104" s="53" t="s">
        <v>977</v>
      </c>
      <c r="R104" s="50">
        <v>43019</v>
      </c>
      <c r="S104" s="49" t="s">
        <v>973</v>
      </c>
    </row>
    <row r="105" spans="2:19" ht="60" x14ac:dyDescent="0.25">
      <c r="B105" s="47">
        <v>145</v>
      </c>
      <c r="C105" s="54" t="s">
        <v>373</v>
      </c>
      <c r="D105" s="58" t="s">
        <v>365</v>
      </c>
      <c r="E105" s="51" t="s">
        <v>505</v>
      </c>
      <c r="F105" s="49"/>
      <c r="G105" s="47" t="s">
        <v>529</v>
      </c>
      <c r="H105" s="47" t="s">
        <v>745</v>
      </c>
      <c r="I105" s="58" t="s">
        <v>374</v>
      </c>
      <c r="J105" s="49"/>
      <c r="K105" s="49"/>
      <c r="L105" s="51" t="str">
        <f t="shared" si="4"/>
        <v>491квм</v>
      </c>
      <c r="M105" s="37">
        <v>158883</v>
      </c>
      <c r="N105" s="37">
        <v>158883</v>
      </c>
      <c r="O105" s="37">
        <f t="shared" si="5"/>
        <v>0</v>
      </c>
      <c r="P105" s="55" t="s">
        <v>30</v>
      </c>
      <c r="Q105" s="53" t="s">
        <v>977</v>
      </c>
      <c r="R105" s="50">
        <v>43019</v>
      </c>
      <c r="S105" s="49" t="s">
        <v>973</v>
      </c>
    </row>
    <row r="106" spans="2:19" ht="60" x14ac:dyDescent="0.25">
      <c r="B106" s="47">
        <v>146</v>
      </c>
      <c r="C106" s="54" t="s">
        <v>375</v>
      </c>
      <c r="D106" s="58" t="s">
        <v>365</v>
      </c>
      <c r="E106" s="51" t="s">
        <v>505</v>
      </c>
      <c r="F106" s="49"/>
      <c r="G106" s="47" t="s">
        <v>530</v>
      </c>
      <c r="H106" s="47" t="s">
        <v>746</v>
      </c>
      <c r="I106" s="58" t="s">
        <v>376</v>
      </c>
      <c r="J106" s="49"/>
      <c r="K106" s="49"/>
      <c r="L106" s="51" t="str">
        <f t="shared" si="4"/>
        <v>645квм</v>
      </c>
      <c r="M106" s="37">
        <v>208716</v>
      </c>
      <c r="N106" s="37">
        <v>208716</v>
      </c>
      <c r="O106" s="37">
        <f t="shared" si="5"/>
        <v>0</v>
      </c>
      <c r="P106" s="55" t="s">
        <v>30</v>
      </c>
      <c r="Q106" s="53" t="s">
        <v>977</v>
      </c>
      <c r="R106" s="50">
        <v>43019</v>
      </c>
      <c r="S106" s="49" t="s">
        <v>973</v>
      </c>
    </row>
    <row r="107" spans="2:19" ht="60" x14ac:dyDescent="0.25">
      <c r="B107" s="47">
        <v>147</v>
      </c>
      <c r="C107" s="54" t="s">
        <v>377</v>
      </c>
      <c r="D107" s="58" t="s">
        <v>365</v>
      </c>
      <c r="E107" s="51" t="s">
        <v>505</v>
      </c>
      <c r="F107" s="49"/>
      <c r="G107" s="47" t="s">
        <v>531</v>
      </c>
      <c r="H107" s="47" t="s">
        <v>747</v>
      </c>
      <c r="I107" s="58" t="s">
        <v>378</v>
      </c>
      <c r="J107" s="49"/>
      <c r="K107" s="49"/>
      <c r="L107" s="51" t="str">
        <f t="shared" si="4"/>
        <v>656квм</v>
      </c>
      <c r="M107" s="37">
        <v>212275</v>
      </c>
      <c r="N107" s="37">
        <v>212275</v>
      </c>
      <c r="O107" s="37">
        <f t="shared" si="5"/>
        <v>0</v>
      </c>
      <c r="P107" s="55" t="s">
        <v>30</v>
      </c>
      <c r="Q107" s="53" t="s">
        <v>977</v>
      </c>
      <c r="R107" s="50">
        <v>43019</v>
      </c>
      <c r="S107" s="49" t="s">
        <v>973</v>
      </c>
    </row>
    <row r="108" spans="2:19" ht="60" x14ac:dyDescent="0.25">
      <c r="B108" s="47">
        <v>148</v>
      </c>
      <c r="C108" s="54" t="s">
        <v>379</v>
      </c>
      <c r="D108" s="58" t="s">
        <v>380</v>
      </c>
      <c r="E108" s="51" t="s">
        <v>505</v>
      </c>
      <c r="F108" s="49"/>
      <c r="G108" s="47" t="s">
        <v>532</v>
      </c>
      <c r="H108" s="47" t="s">
        <v>748</v>
      </c>
      <c r="I108" s="58" t="s">
        <v>381</v>
      </c>
      <c r="J108" s="49"/>
      <c r="K108" s="49"/>
      <c r="L108" s="51" t="str">
        <f t="shared" si="4"/>
        <v>3261квм</v>
      </c>
      <c r="M108" s="37">
        <v>1077010</v>
      </c>
      <c r="N108" s="37">
        <v>1077010</v>
      </c>
      <c r="O108" s="37">
        <f t="shared" si="5"/>
        <v>0</v>
      </c>
      <c r="P108" s="55" t="s">
        <v>30</v>
      </c>
      <c r="Q108" s="53" t="s">
        <v>977</v>
      </c>
      <c r="R108" s="50">
        <v>43014</v>
      </c>
      <c r="S108" s="49" t="s">
        <v>973</v>
      </c>
    </row>
    <row r="109" spans="2:19" ht="48" x14ac:dyDescent="0.25">
      <c r="B109" s="47">
        <v>149</v>
      </c>
      <c r="C109" s="54" t="s">
        <v>382</v>
      </c>
      <c r="D109" s="58" t="s">
        <v>279</v>
      </c>
      <c r="E109" s="51" t="s">
        <v>533</v>
      </c>
      <c r="F109" s="49"/>
      <c r="G109" s="47" t="s">
        <v>534</v>
      </c>
      <c r="H109" s="47" t="s">
        <v>749</v>
      </c>
      <c r="I109" s="58" t="s">
        <v>383</v>
      </c>
      <c r="J109" s="49"/>
      <c r="K109" s="49"/>
      <c r="L109" s="51" t="str">
        <f t="shared" si="4"/>
        <v>11711квм</v>
      </c>
      <c r="M109" s="37">
        <v>305891</v>
      </c>
      <c r="N109" s="37">
        <v>305891</v>
      </c>
      <c r="O109" s="37">
        <f t="shared" si="5"/>
        <v>0</v>
      </c>
      <c r="P109" s="55" t="s">
        <v>30</v>
      </c>
      <c r="Q109" s="53" t="s">
        <v>977</v>
      </c>
      <c r="R109" s="50">
        <v>43014</v>
      </c>
      <c r="S109" s="49" t="s">
        <v>973</v>
      </c>
    </row>
    <row r="110" spans="2:19" ht="60" x14ac:dyDescent="0.25">
      <c r="B110" s="47">
        <v>150</v>
      </c>
      <c r="C110" s="54" t="s">
        <v>384</v>
      </c>
      <c r="D110" s="58" t="s">
        <v>385</v>
      </c>
      <c r="E110" s="51" t="s">
        <v>533</v>
      </c>
      <c r="F110" s="49"/>
      <c r="G110" s="47" t="s">
        <v>535</v>
      </c>
      <c r="H110" s="47" t="s">
        <v>750</v>
      </c>
      <c r="I110" s="58" t="s">
        <v>386</v>
      </c>
      <c r="J110" s="49"/>
      <c r="K110" s="49"/>
      <c r="L110" s="51" t="str">
        <f t="shared" si="4"/>
        <v>7241квм</v>
      </c>
      <c r="M110" s="37">
        <v>189135</v>
      </c>
      <c r="N110" s="37">
        <v>189135</v>
      </c>
      <c r="O110" s="37">
        <f t="shared" si="5"/>
        <v>0</v>
      </c>
      <c r="P110" s="55" t="s">
        <v>30</v>
      </c>
      <c r="Q110" s="53" t="s">
        <v>977</v>
      </c>
      <c r="R110" s="50">
        <v>43014</v>
      </c>
      <c r="S110" s="49" t="s">
        <v>973</v>
      </c>
    </row>
    <row r="111" spans="2:19" ht="48" x14ac:dyDescent="0.25">
      <c r="B111" s="47">
        <v>151</v>
      </c>
      <c r="C111" s="54" t="s">
        <v>387</v>
      </c>
      <c r="D111" s="58" t="s">
        <v>279</v>
      </c>
      <c r="E111" s="51" t="s">
        <v>533</v>
      </c>
      <c r="F111" s="49"/>
      <c r="G111" s="47" t="s">
        <v>536</v>
      </c>
      <c r="H111" s="47" t="s">
        <v>751</v>
      </c>
      <c r="I111" s="58" t="s">
        <v>388</v>
      </c>
      <c r="J111" s="49"/>
      <c r="K111" s="49"/>
      <c r="L111" s="51" t="str">
        <f t="shared" si="4"/>
        <v>10754квм</v>
      </c>
      <c r="M111" s="37">
        <v>280894</v>
      </c>
      <c r="N111" s="37">
        <v>280894</v>
      </c>
      <c r="O111" s="37">
        <f t="shared" si="5"/>
        <v>0</v>
      </c>
      <c r="P111" s="55" t="s">
        <v>30</v>
      </c>
      <c r="Q111" s="53" t="s">
        <v>977</v>
      </c>
      <c r="R111" s="50">
        <v>43014</v>
      </c>
      <c r="S111" s="49" t="s">
        <v>973</v>
      </c>
    </row>
    <row r="112" spans="2:19" ht="48" x14ac:dyDescent="0.25">
      <c r="B112" s="47">
        <v>152</v>
      </c>
      <c r="C112" s="54" t="s">
        <v>389</v>
      </c>
      <c r="D112" s="58"/>
      <c r="E112" s="51" t="s">
        <v>533</v>
      </c>
      <c r="F112" s="49"/>
      <c r="G112" s="47" t="s">
        <v>537</v>
      </c>
      <c r="H112" s="47" t="s">
        <v>752</v>
      </c>
      <c r="I112" s="58" t="s">
        <v>390</v>
      </c>
      <c r="J112" s="49"/>
      <c r="K112" s="49"/>
      <c r="L112" s="51" t="str">
        <f t="shared" si="4"/>
        <v>14,8236га</v>
      </c>
      <c r="M112" s="37">
        <v>463978.68</v>
      </c>
      <c r="N112" s="37">
        <v>463978.68</v>
      </c>
      <c r="O112" s="37">
        <f t="shared" si="5"/>
        <v>0</v>
      </c>
      <c r="P112" s="55" t="s">
        <v>30</v>
      </c>
      <c r="Q112" s="53" t="s">
        <v>977</v>
      </c>
      <c r="R112" s="51" t="s">
        <v>391</v>
      </c>
      <c r="S112" s="49" t="s">
        <v>973</v>
      </c>
    </row>
    <row r="113" spans="2:19" ht="60" x14ac:dyDescent="0.25">
      <c r="B113" s="47">
        <v>153</v>
      </c>
      <c r="C113" s="54" t="s">
        <v>392</v>
      </c>
      <c r="D113" s="58"/>
      <c r="E113" s="51" t="s">
        <v>533</v>
      </c>
      <c r="F113" s="49"/>
      <c r="G113" s="47" t="s">
        <v>538</v>
      </c>
      <c r="H113" s="47" t="s">
        <v>753</v>
      </c>
      <c r="I113" s="58" t="s">
        <v>393</v>
      </c>
      <c r="J113" s="49"/>
      <c r="K113" s="49"/>
      <c r="L113" s="51" t="str">
        <f t="shared" si="4"/>
        <v>8,4690га</v>
      </c>
      <c r="M113" s="37">
        <v>265079.7</v>
      </c>
      <c r="N113" s="37">
        <v>265079.7</v>
      </c>
      <c r="O113" s="37">
        <f t="shared" si="5"/>
        <v>0</v>
      </c>
      <c r="P113" s="55" t="s">
        <v>30</v>
      </c>
      <c r="Q113" s="53" t="s">
        <v>977</v>
      </c>
      <c r="R113" s="51" t="s">
        <v>394</v>
      </c>
      <c r="S113" s="49" t="s">
        <v>973</v>
      </c>
    </row>
    <row r="114" spans="2:19" ht="60" x14ac:dyDescent="0.25">
      <c r="B114" s="47">
        <v>154</v>
      </c>
      <c r="C114" s="54" t="s">
        <v>395</v>
      </c>
      <c r="D114" s="58"/>
      <c r="E114" s="51" t="s">
        <v>533</v>
      </c>
      <c r="F114" s="49"/>
      <c r="G114" s="47" t="s">
        <v>539</v>
      </c>
      <c r="H114" s="47" t="s">
        <v>718</v>
      </c>
      <c r="I114" s="58" t="s">
        <v>308</v>
      </c>
      <c r="J114" s="49"/>
      <c r="K114" s="49"/>
      <c r="L114" s="51" t="str">
        <f t="shared" si="4"/>
        <v>5,6га</v>
      </c>
      <c r="M114" s="37">
        <v>134960</v>
      </c>
      <c r="N114" s="37">
        <v>134960</v>
      </c>
      <c r="O114" s="37">
        <f t="shared" si="5"/>
        <v>0</v>
      </c>
      <c r="P114" s="55" t="s">
        <v>30</v>
      </c>
      <c r="Q114" s="53" t="s">
        <v>977</v>
      </c>
      <c r="R114" s="51" t="s">
        <v>396</v>
      </c>
      <c r="S114" s="49" t="s">
        <v>973</v>
      </c>
    </row>
    <row r="115" spans="2:19" ht="60" x14ac:dyDescent="0.25">
      <c r="B115" s="47">
        <v>155</v>
      </c>
      <c r="C115" s="54" t="s">
        <v>397</v>
      </c>
      <c r="D115" s="58"/>
      <c r="E115" s="51" t="s">
        <v>533</v>
      </c>
      <c r="F115" s="49"/>
      <c r="G115" s="47" t="s">
        <v>540</v>
      </c>
      <c r="H115" s="47" t="s">
        <v>718</v>
      </c>
      <c r="I115" s="58" t="s">
        <v>398</v>
      </c>
      <c r="J115" s="49"/>
      <c r="K115" s="49"/>
      <c r="L115" s="51" t="str">
        <f t="shared" si="4"/>
        <v>14,9га</v>
      </c>
      <c r="M115" s="37">
        <v>359090</v>
      </c>
      <c r="N115" s="37">
        <v>359090</v>
      </c>
      <c r="O115" s="37">
        <f t="shared" si="5"/>
        <v>0</v>
      </c>
      <c r="P115" s="55" t="s">
        <v>30</v>
      </c>
      <c r="Q115" s="53" t="s">
        <v>977</v>
      </c>
      <c r="R115" s="51" t="s">
        <v>399</v>
      </c>
      <c r="S115" s="49" t="s">
        <v>973</v>
      </c>
    </row>
    <row r="116" spans="2:19" ht="60" x14ac:dyDescent="0.25">
      <c r="B116" s="47">
        <v>156</v>
      </c>
      <c r="C116" s="54" t="s">
        <v>400</v>
      </c>
      <c r="D116" s="58"/>
      <c r="E116" s="51" t="s">
        <v>533</v>
      </c>
      <c r="F116" s="49"/>
      <c r="G116" s="47" t="s">
        <v>541</v>
      </c>
      <c r="H116" s="47" t="s">
        <v>718</v>
      </c>
      <c r="I116" s="58" t="s">
        <v>401</v>
      </c>
      <c r="J116" s="49"/>
      <c r="K116" s="49"/>
      <c r="L116" s="51" t="str">
        <f t="shared" si="4"/>
        <v>28га</v>
      </c>
      <c r="M116" s="37">
        <v>674800</v>
      </c>
      <c r="N116" s="37">
        <v>674800</v>
      </c>
      <c r="O116" s="37">
        <f t="shared" si="5"/>
        <v>0</v>
      </c>
      <c r="P116" s="55" t="s">
        <v>30</v>
      </c>
      <c r="Q116" s="53" t="s">
        <v>977</v>
      </c>
      <c r="R116" s="51" t="s">
        <v>402</v>
      </c>
      <c r="S116" s="49" t="s">
        <v>973</v>
      </c>
    </row>
    <row r="117" spans="2:19" ht="41.25" customHeight="1" x14ac:dyDescent="0.25">
      <c r="B117" s="47">
        <v>157</v>
      </c>
      <c r="C117" s="48" t="s">
        <v>565</v>
      </c>
      <c r="D117" s="49" t="s">
        <v>128</v>
      </c>
      <c r="E117" s="50">
        <v>43356</v>
      </c>
      <c r="F117" s="49"/>
      <c r="G117" s="47"/>
      <c r="H117" s="47" t="s">
        <v>754</v>
      </c>
      <c r="I117" s="58" t="s">
        <v>566</v>
      </c>
      <c r="J117" s="49"/>
      <c r="K117" s="49"/>
      <c r="L117" s="51" t="str">
        <f t="shared" si="4"/>
        <v>55653 кв.м</v>
      </c>
      <c r="M117" s="37">
        <v>2575000</v>
      </c>
      <c r="N117" s="37">
        <v>2575000</v>
      </c>
      <c r="O117" s="37">
        <f t="shared" si="5"/>
        <v>0</v>
      </c>
      <c r="P117" s="55" t="s">
        <v>30</v>
      </c>
      <c r="Q117" s="53" t="s">
        <v>977</v>
      </c>
      <c r="R117" s="61">
        <v>43356</v>
      </c>
      <c r="S117" s="49" t="s">
        <v>973</v>
      </c>
    </row>
    <row r="118" spans="2:19" ht="72" x14ac:dyDescent="0.25">
      <c r="B118" s="47">
        <v>158</v>
      </c>
      <c r="C118" s="48" t="s">
        <v>570</v>
      </c>
      <c r="D118" s="49" t="s">
        <v>571</v>
      </c>
      <c r="E118" s="50">
        <v>43362</v>
      </c>
      <c r="F118" s="49"/>
      <c r="G118" s="47"/>
      <c r="H118" s="47" t="s">
        <v>755</v>
      </c>
      <c r="I118" s="58">
        <v>46105</v>
      </c>
      <c r="J118" s="49"/>
      <c r="K118" s="49"/>
      <c r="L118" s="51">
        <f t="shared" si="4"/>
        <v>46105</v>
      </c>
      <c r="M118" s="37">
        <v>124944.55</v>
      </c>
      <c r="N118" s="37">
        <v>124944.55</v>
      </c>
      <c r="O118" s="37">
        <f t="shared" si="5"/>
        <v>0</v>
      </c>
      <c r="P118" s="55" t="s">
        <v>30</v>
      </c>
      <c r="Q118" s="53" t="s">
        <v>977</v>
      </c>
      <c r="R118" s="62">
        <v>43356</v>
      </c>
      <c r="S118" s="49" t="s">
        <v>973</v>
      </c>
    </row>
    <row r="119" spans="2:19" ht="48" x14ac:dyDescent="0.25">
      <c r="B119" s="47">
        <v>159</v>
      </c>
      <c r="C119" s="48" t="s">
        <v>572</v>
      </c>
      <c r="D119" s="52" t="s">
        <v>573</v>
      </c>
      <c r="E119" s="50">
        <v>43159</v>
      </c>
      <c r="F119" s="49"/>
      <c r="G119" s="47"/>
      <c r="H119" s="47" t="s">
        <v>756</v>
      </c>
      <c r="I119" s="58" t="s">
        <v>574</v>
      </c>
      <c r="J119" s="49"/>
      <c r="K119" s="49"/>
      <c r="L119" s="51" t="str">
        <f t="shared" si="4"/>
        <v>118 га</v>
      </c>
      <c r="M119" s="37">
        <v>3693400</v>
      </c>
      <c r="N119" s="37">
        <v>3693400</v>
      </c>
      <c r="O119" s="37">
        <f t="shared" si="5"/>
        <v>0</v>
      </c>
      <c r="P119" s="55" t="s">
        <v>30</v>
      </c>
      <c r="Q119" s="53" t="s">
        <v>977</v>
      </c>
      <c r="R119" s="36" t="s">
        <v>567</v>
      </c>
      <c r="S119" s="49" t="s">
        <v>973</v>
      </c>
    </row>
    <row r="120" spans="2:19" ht="72" x14ac:dyDescent="0.25">
      <c r="B120" s="47">
        <v>160</v>
      </c>
      <c r="C120" s="48" t="s">
        <v>575</v>
      </c>
      <c r="D120" s="49" t="s">
        <v>571</v>
      </c>
      <c r="E120" s="50">
        <v>43126</v>
      </c>
      <c r="F120" s="49"/>
      <c r="G120" s="47"/>
      <c r="H120" s="47" t="s">
        <v>757</v>
      </c>
      <c r="I120" s="58">
        <v>548645</v>
      </c>
      <c r="J120" s="49"/>
      <c r="K120" s="49"/>
      <c r="L120" s="51">
        <f t="shared" si="4"/>
        <v>548645</v>
      </c>
      <c r="M120" s="37">
        <v>1678853.7</v>
      </c>
      <c r="N120" s="37">
        <v>1678853.7</v>
      </c>
      <c r="O120" s="37">
        <f t="shared" si="5"/>
        <v>0</v>
      </c>
      <c r="P120" s="55" t="s">
        <v>30</v>
      </c>
      <c r="Q120" s="53" t="s">
        <v>977</v>
      </c>
      <c r="R120" s="36" t="s">
        <v>568</v>
      </c>
      <c r="S120" s="49" t="s">
        <v>973</v>
      </c>
    </row>
    <row r="121" spans="2:19" ht="48" x14ac:dyDescent="0.25">
      <c r="B121" s="47">
        <v>161</v>
      </c>
      <c r="C121" s="48" t="s">
        <v>576</v>
      </c>
      <c r="D121" s="49" t="s">
        <v>577</v>
      </c>
      <c r="E121" s="50">
        <v>43847</v>
      </c>
      <c r="F121" s="49"/>
      <c r="G121" s="47"/>
      <c r="H121" s="47" t="s">
        <v>581</v>
      </c>
      <c r="I121" s="58">
        <v>56672</v>
      </c>
      <c r="J121" s="49"/>
      <c r="K121" s="49"/>
      <c r="L121" s="51">
        <f t="shared" si="4"/>
        <v>56672</v>
      </c>
      <c r="M121" s="37">
        <v>177383.36</v>
      </c>
      <c r="N121" s="37">
        <v>177383.36</v>
      </c>
      <c r="O121" s="37">
        <f t="shared" si="5"/>
        <v>0</v>
      </c>
      <c r="P121" s="55" t="s">
        <v>578</v>
      </c>
      <c r="Q121" s="53" t="s">
        <v>977</v>
      </c>
      <c r="R121" s="55" t="s">
        <v>578</v>
      </c>
      <c r="S121" s="49" t="s">
        <v>973</v>
      </c>
    </row>
    <row r="122" spans="2:19" ht="48" x14ac:dyDescent="0.25">
      <c r="B122" s="47">
        <v>162</v>
      </c>
      <c r="C122" s="48" t="s">
        <v>579</v>
      </c>
      <c r="D122" s="49" t="s">
        <v>577</v>
      </c>
      <c r="E122" s="50">
        <v>43847</v>
      </c>
      <c r="F122" s="49"/>
      <c r="G122" s="47"/>
      <c r="H122" s="47" t="s">
        <v>582</v>
      </c>
      <c r="I122" s="58">
        <v>435366</v>
      </c>
      <c r="J122" s="49"/>
      <c r="K122" s="49"/>
      <c r="L122" s="51">
        <f t="shared" si="4"/>
        <v>435366</v>
      </c>
      <c r="M122" s="37">
        <v>1362695.58</v>
      </c>
      <c r="N122" s="37">
        <v>1362695.58</v>
      </c>
      <c r="O122" s="37">
        <f t="shared" si="5"/>
        <v>0</v>
      </c>
      <c r="P122" s="55" t="s">
        <v>580</v>
      </c>
      <c r="Q122" s="53" t="s">
        <v>977</v>
      </c>
      <c r="R122" s="55" t="s">
        <v>580</v>
      </c>
      <c r="S122" s="49" t="s">
        <v>973</v>
      </c>
    </row>
    <row r="123" spans="2:19" ht="48" x14ac:dyDescent="0.25">
      <c r="B123" s="47">
        <v>163</v>
      </c>
      <c r="C123" s="48" t="s">
        <v>583</v>
      </c>
      <c r="D123" s="52" t="s">
        <v>584</v>
      </c>
      <c r="E123" s="50">
        <v>44187</v>
      </c>
      <c r="F123" s="49"/>
      <c r="G123" s="47"/>
      <c r="H123" s="47" t="s">
        <v>585</v>
      </c>
      <c r="I123" s="58">
        <v>342985</v>
      </c>
      <c r="J123" s="49"/>
      <c r="K123" s="49"/>
      <c r="L123" s="51">
        <f t="shared" si="4"/>
        <v>342985</v>
      </c>
      <c r="M123" s="37">
        <v>1025525.15</v>
      </c>
      <c r="N123" s="37">
        <v>1025525.15</v>
      </c>
      <c r="O123" s="37">
        <f t="shared" si="5"/>
        <v>0</v>
      </c>
      <c r="P123" s="55" t="s">
        <v>586</v>
      </c>
      <c r="Q123" s="53" t="s">
        <v>977</v>
      </c>
      <c r="R123" s="55" t="s">
        <v>586</v>
      </c>
      <c r="S123" s="49" t="s">
        <v>973</v>
      </c>
    </row>
    <row r="124" spans="2:19" ht="72" x14ac:dyDescent="0.25">
      <c r="B124" s="47">
        <v>164</v>
      </c>
      <c r="C124" s="48" t="s">
        <v>587</v>
      </c>
      <c r="D124" s="49" t="s">
        <v>571</v>
      </c>
      <c r="E124" s="50">
        <v>43132</v>
      </c>
      <c r="F124" s="49"/>
      <c r="G124" s="47"/>
      <c r="H124" s="47" t="s">
        <v>588</v>
      </c>
      <c r="I124" s="58">
        <v>673893</v>
      </c>
      <c r="J124" s="49"/>
      <c r="K124" s="49"/>
      <c r="L124" s="51">
        <f t="shared" si="4"/>
        <v>673893</v>
      </c>
      <c r="M124" s="37">
        <v>2062112.58</v>
      </c>
      <c r="N124" s="37">
        <v>2062112.58</v>
      </c>
      <c r="O124" s="37">
        <f t="shared" si="5"/>
        <v>0</v>
      </c>
      <c r="P124" s="55" t="s">
        <v>30</v>
      </c>
      <c r="Q124" s="53" t="s">
        <v>977</v>
      </c>
      <c r="R124" s="36" t="s">
        <v>569</v>
      </c>
      <c r="S124" s="49" t="s">
        <v>973</v>
      </c>
    </row>
    <row r="125" spans="2:19" ht="48" x14ac:dyDescent="0.25">
      <c r="B125" s="47">
        <v>165</v>
      </c>
      <c r="C125" s="54" t="s">
        <v>612</v>
      </c>
      <c r="D125" s="63" t="s">
        <v>613</v>
      </c>
      <c r="E125" s="50">
        <v>44187</v>
      </c>
      <c r="F125" s="49"/>
      <c r="G125" s="47"/>
      <c r="H125" s="47" t="s">
        <v>614</v>
      </c>
      <c r="I125" s="58">
        <v>2525</v>
      </c>
      <c r="J125" s="49"/>
      <c r="K125" s="49"/>
      <c r="L125" s="51">
        <f t="shared" si="4"/>
        <v>2525</v>
      </c>
      <c r="M125" s="37"/>
      <c r="N125" s="37"/>
      <c r="O125" s="37">
        <f t="shared" si="5"/>
        <v>0</v>
      </c>
      <c r="P125" s="55" t="s">
        <v>30</v>
      </c>
      <c r="Q125" s="53" t="s">
        <v>977</v>
      </c>
      <c r="R125" s="51" t="s">
        <v>615</v>
      </c>
      <c r="S125" s="49" t="s">
        <v>973</v>
      </c>
    </row>
    <row r="126" spans="2:19" ht="48" x14ac:dyDescent="0.25">
      <c r="B126" s="47">
        <v>166</v>
      </c>
      <c r="C126" s="54" t="s">
        <v>625</v>
      </c>
      <c r="D126" s="63" t="s">
        <v>626</v>
      </c>
      <c r="E126" s="50">
        <v>44428</v>
      </c>
      <c r="F126" s="49"/>
      <c r="G126" s="47"/>
      <c r="H126" s="47" t="s">
        <v>627</v>
      </c>
      <c r="I126" s="58" t="s">
        <v>628</v>
      </c>
      <c r="J126" s="49"/>
      <c r="K126" s="49"/>
      <c r="L126" s="51" t="str">
        <f t="shared" si="4"/>
        <v>522 кв.м</v>
      </c>
      <c r="M126" s="37"/>
      <c r="N126" s="37"/>
      <c r="O126" s="37">
        <f t="shared" si="5"/>
        <v>0</v>
      </c>
      <c r="P126" s="55" t="s">
        <v>30</v>
      </c>
      <c r="Q126" s="53" t="s">
        <v>977</v>
      </c>
      <c r="R126" s="50">
        <v>44428</v>
      </c>
      <c r="S126" s="49" t="s">
        <v>973</v>
      </c>
    </row>
    <row r="127" spans="2:19" ht="47.25" customHeight="1" x14ac:dyDescent="0.25">
      <c r="B127" s="47">
        <v>167</v>
      </c>
      <c r="C127" s="54" t="s">
        <v>629</v>
      </c>
      <c r="D127" s="58" t="s">
        <v>630</v>
      </c>
      <c r="E127" s="50">
        <v>44383</v>
      </c>
      <c r="F127" s="49"/>
      <c r="G127" s="47"/>
      <c r="H127" s="47" t="s">
        <v>631</v>
      </c>
      <c r="I127" s="58">
        <v>61750</v>
      </c>
      <c r="J127" s="49"/>
      <c r="K127" s="49"/>
      <c r="L127" s="51">
        <f t="shared" si="4"/>
        <v>61750</v>
      </c>
      <c r="M127" s="37">
        <v>184632.5</v>
      </c>
      <c r="N127" s="37">
        <v>184632.5</v>
      </c>
      <c r="O127" s="37">
        <f t="shared" si="5"/>
        <v>0</v>
      </c>
      <c r="P127" s="55" t="s">
        <v>30</v>
      </c>
      <c r="Q127" s="53" t="s">
        <v>977</v>
      </c>
      <c r="R127" s="50">
        <v>44383</v>
      </c>
      <c r="S127" s="49" t="s">
        <v>973</v>
      </c>
    </row>
    <row r="128" spans="2:19" ht="48" x14ac:dyDescent="0.25">
      <c r="B128" s="47">
        <v>168</v>
      </c>
      <c r="C128" s="54" t="s">
        <v>632</v>
      </c>
      <c r="D128" s="63" t="s">
        <v>633</v>
      </c>
      <c r="E128" s="50">
        <v>44362</v>
      </c>
      <c r="F128" s="49"/>
      <c r="G128" s="47"/>
      <c r="H128" s="47" t="s">
        <v>634</v>
      </c>
      <c r="I128" s="58">
        <v>300</v>
      </c>
      <c r="J128" s="49"/>
      <c r="K128" s="49"/>
      <c r="L128" s="51">
        <f t="shared" si="4"/>
        <v>300</v>
      </c>
      <c r="M128" s="37">
        <v>56331</v>
      </c>
      <c r="N128" s="37">
        <v>56331</v>
      </c>
      <c r="O128" s="37">
        <f t="shared" si="5"/>
        <v>0</v>
      </c>
      <c r="P128" s="55" t="s">
        <v>30</v>
      </c>
      <c r="Q128" s="53" t="s">
        <v>977</v>
      </c>
      <c r="R128" s="50">
        <v>44362</v>
      </c>
      <c r="S128" s="49" t="s">
        <v>973</v>
      </c>
    </row>
    <row r="129" spans="2:19" ht="48" x14ac:dyDescent="0.25">
      <c r="B129" s="47">
        <v>169</v>
      </c>
      <c r="C129" s="54" t="s">
        <v>635</v>
      </c>
      <c r="D129" s="63" t="s">
        <v>633</v>
      </c>
      <c r="E129" s="50">
        <v>44411</v>
      </c>
      <c r="F129" s="49"/>
      <c r="G129" s="47"/>
      <c r="H129" s="47" t="s">
        <v>636</v>
      </c>
      <c r="I129" s="58">
        <v>2183</v>
      </c>
      <c r="J129" s="49"/>
      <c r="K129" s="49"/>
      <c r="L129" s="51">
        <f t="shared" si="4"/>
        <v>2183</v>
      </c>
      <c r="M129" s="37">
        <v>159656</v>
      </c>
      <c r="N129" s="37">
        <v>159656</v>
      </c>
      <c r="O129" s="37">
        <f t="shared" si="5"/>
        <v>0</v>
      </c>
      <c r="P129" s="55" t="s">
        <v>30</v>
      </c>
      <c r="Q129" s="53" t="s">
        <v>977</v>
      </c>
      <c r="R129" s="50">
        <v>44411</v>
      </c>
      <c r="S129" s="49" t="s">
        <v>973</v>
      </c>
    </row>
    <row r="130" spans="2:19" ht="38.25" customHeight="1" x14ac:dyDescent="0.25">
      <c r="B130" s="47">
        <v>170</v>
      </c>
      <c r="C130" s="54" t="s">
        <v>632</v>
      </c>
      <c r="D130" s="63" t="s">
        <v>819</v>
      </c>
      <c r="E130" s="50">
        <v>44454</v>
      </c>
      <c r="F130" s="49"/>
      <c r="G130" s="47">
        <v>274</v>
      </c>
      <c r="H130" s="47" t="s">
        <v>820</v>
      </c>
      <c r="I130" s="58">
        <v>1000</v>
      </c>
      <c r="J130" s="49"/>
      <c r="K130" s="49"/>
      <c r="L130" s="51">
        <f t="shared" si="4"/>
        <v>1000</v>
      </c>
      <c r="M130" s="37">
        <v>170110</v>
      </c>
      <c r="N130" s="37">
        <v>170110</v>
      </c>
      <c r="O130" s="37">
        <f t="shared" si="5"/>
        <v>0</v>
      </c>
      <c r="P130" s="55" t="s">
        <v>30</v>
      </c>
      <c r="Q130" s="53" t="s">
        <v>977</v>
      </c>
      <c r="R130" s="50" t="s">
        <v>821</v>
      </c>
      <c r="S130" s="49" t="s">
        <v>973</v>
      </c>
    </row>
    <row r="131" spans="2:19" ht="48" x14ac:dyDescent="0.25">
      <c r="B131" s="47">
        <v>171</v>
      </c>
      <c r="C131" s="63" t="s">
        <v>822</v>
      </c>
      <c r="D131" s="38" t="s">
        <v>589</v>
      </c>
      <c r="E131" s="50">
        <v>44474</v>
      </c>
      <c r="F131" s="49"/>
      <c r="G131" s="47">
        <v>275</v>
      </c>
      <c r="H131" s="47" t="s">
        <v>823</v>
      </c>
      <c r="I131" s="58">
        <v>18190</v>
      </c>
      <c r="J131" s="49"/>
      <c r="K131" s="49"/>
      <c r="L131" s="51">
        <f t="shared" si="4"/>
        <v>18190</v>
      </c>
      <c r="M131" s="37">
        <v>475122.8</v>
      </c>
      <c r="N131" s="37">
        <v>475122.8</v>
      </c>
      <c r="O131" s="37">
        <f t="shared" si="5"/>
        <v>0</v>
      </c>
      <c r="P131" s="55" t="s">
        <v>30</v>
      </c>
      <c r="Q131" s="53" t="s">
        <v>977</v>
      </c>
      <c r="R131" s="50" t="s">
        <v>824</v>
      </c>
      <c r="S131" s="49" t="s">
        <v>973</v>
      </c>
    </row>
    <row r="132" spans="2:19" ht="48" x14ac:dyDescent="0.25">
      <c r="B132" s="47">
        <v>172</v>
      </c>
      <c r="C132" s="54" t="s">
        <v>632</v>
      </c>
      <c r="D132" s="63" t="s">
        <v>825</v>
      </c>
      <c r="E132" s="50">
        <v>43696</v>
      </c>
      <c r="F132" s="49"/>
      <c r="G132" s="47">
        <v>276</v>
      </c>
      <c r="H132" s="47" t="s">
        <v>826</v>
      </c>
      <c r="I132" s="58">
        <v>3000</v>
      </c>
      <c r="J132" s="49"/>
      <c r="K132" s="49"/>
      <c r="L132" s="51">
        <f t="shared" si="4"/>
        <v>3000</v>
      </c>
      <c r="M132" s="37">
        <v>434700</v>
      </c>
      <c r="N132" s="37">
        <v>434700</v>
      </c>
      <c r="O132" s="37">
        <f t="shared" si="5"/>
        <v>0</v>
      </c>
      <c r="P132" s="55" t="s">
        <v>30</v>
      </c>
      <c r="Q132" s="53" t="s">
        <v>977</v>
      </c>
      <c r="R132" s="50" t="s">
        <v>827</v>
      </c>
      <c r="S132" s="49" t="s">
        <v>973</v>
      </c>
    </row>
    <row r="133" spans="2:19" ht="48" x14ac:dyDescent="0.25">
      <c r="B133" s="47">
        <v>173</v>
      </c>
      <c r="C133" s="54" t="s">
        <v>632</v>
      </c>
      <c r="D133" s="63" t="s">
        <v>825</v>
      </c>
      <c r="E133" s="50">
        <v>43623</v>
      </c>
      <c r="F133" s="49"/>
      <c r="G133" s="47">
        <v>277</v>
      </c>
      <c r="H133" s="47" t="s">
        <v>828</v>
      </c>
      <c r="I133" s="58">
        <v>3000</v>
      </c>
      <c r="J133" s="49"/>
      <c r="K133" s="49"/>
      <c r="L133" s="51">
        <f t="shared" si="4"/>
        <v>3000</v>
      </c>
      <c r="M133" s="37">
        <v>434700</v>
      </c>
      <c r="N133" s="37">
        <v>434700</v>
      </c>
      <c r="O133" s="37">
        <f t="shared" si="5"/>
        <v>0</v>
      </c>
      <c r="P133" s="55" t="s">
        <v>30</v>
      </c>
      <c r="Q133" s="53" t="s">
        <v>977</v>
      </c>
      <c r="R133" s="50" t="s">
        <v>829</v>
      </c>
      <c r="S133" s="49" t="s">
        <v>973</v>
      </c>
    </row>
    <row r="134" spans="2:19" ht="48" x14ac:dyDescent="0.25">
      <c r="B134" s="47">
        <v>174</v>
      </c>
      <c r="C134" s="54" t="s">
        <v>632</v>
      </c>
      <c r="D134" s="63" t="s">
        <v>825</v>
      </c>
      <c r="E134" s="50">
        <v>43682</v>
      </c>
      <c r="F134" s="49"/>
      <c r="G134" s="47">
        <v>278</v>
      </c>
      <c r="H134" s="47" t="s">
        <v>830</v>
      </c>
      <c r="I134" s="58">
        <v>1500</v>
      </c>
      <c r="J134" s="49"/>
      <c r="K134" s="49"/>
      <c r="L134" s="51">
        <f t="shared" si="4"/>
        <v>1500</v>
      </c>
      <c r="M134" s="37">
        <v>217350</v>
      </c>
      <c r="N134" s="37">
        <v>217350</v>
      </c>
      <c r="O134" s="37">
        <f t="shared" si="5"/>
        <v>0</v>
      </c>
      <c r="P134" s="55" t="s">
        <v>30</v>
      </c>
      <c r="Q134" s="53" t="s">
        <v>977</v>
      </c>
      <c r="R134" s="50" t="s">
        <v>832</v>
      </c>
      <c r="S134" s="49" t="s">
        <v>973</v>
      </c>
    </row>
    <row r="135" spans="2:19" ht="48" x14ac:dyDescent="0.25">
      <c r="B135" s="47">
        <v>175</v>
      </c>
      <c r="C135" s="54" t="s">
        <v>632</v>
      </c>
      <c r="D135" s="63" t="s">
        <v>825</v>
      </c>
      <c r="E135" s="50">
        <v>43803</v>
      </c>
      <c r="F135" s="49"/>
      <c r="G135" s="47">
        <v>279</v>
      </c>
      <c r="H135" s="47" t="s">
        <v>831</v>
      </c>
      <c r="I135" s="58">
        <v>1500</v>
      </c>
      <c r="J135" s="49"/>
      <c r="K135" s="49"/>
      <c r="L135" s="51">
        <f t="shared" si="4"/>
        <v>1500</v>
      </c>
      <c r="M135" s="37">
        <v>217350</v>
      </c>
      <c r="N135" s="37">
        <v>217350</v>
      </c>
      <c r="O135" s="37">
        <f t="shared" si="5"/>
        <v>0</v>
      </c>
      <c r="P135" s="55" t="s">
        <v>30</v>
      </c>
      <c r="Q135" s="53" t="s">
        <v>977</v>
      </c>
      <c r="R135" s="50" t="s">
        <v>833</v>
      </c>
      <c r="S135" s="49" t="s">
        <v>973</v>
      </c>
    </row>
    <row r="136" spans="2:19" ht="48" x14ac:dyDescent="0.25">
      <c r="B136" s="47">
        <v>176</v>
      </c>
      <c r="C136" s="54" t="s">
        <v>632</v>
      </c>
      <c r="D136" s="63" t="s">
        <v>834</v>
      </c>
      <c r="E136" s="50">
        <v>43500</v>
      </c>
      <c r="F136" s="49"/>
      <c r="G136" s="47">
        <v>280</v>
      </c>
      <c r="H136" s="47" t="s">
        <v>835</v>
      </c>
      <c r="I136" s="58">
        <v>1500</v>
      </c>
      <c r="J136" s="49"/>
      <c r="K136" s="49"/>
      <c r="L136" s="51">
        <f t="shared" si="4"/>
        <v>1500</v>
      </c>
      <c r="M136" s="37">
        <v>241950</v>
      </c>
      <c r="N136" s="37">
        <v>241950</v>
      </c>
      <c r="O136" s="37">
        <f t="shared" si="5"/>
        <v>0</v>
      </c>
      <c r="P136" s="55" t="s">
        <v>30</v>
      </c>
      <c r="Q136" s="53" t="s">
        <v>977</v>
      </c>
      <c r="R136" s="50" t="s">
        <v>836</v>
      </c>
      <c r="S136" s="49" t="s">
        <v>973</v>
      </c>
    </row>
    <row r="137" spans="2:19" ht="48" x14ac:dyDescent="0.25">
      <c r="B137" s="47">
        <v>177</v>
      </c>
      <c r="C137" s="54" t="s">
        <v>632</v>
      </c>
      <c r="D137" s="63" t="s">
        <v>837</v>
      </c>
      <c r="E137" s="50">
        <v>44495</v>
      </c>
      <c r="F137" s="49"/>
      <c r="G137" s="47">
        <v>281</v>
      </c>
      <c r="H137" s="47" t="s">
        <v>838</v>
      </c>
      <c r="I137" s="58">
        <v>1019</v>
      </c>
      <c r="J137" s="49"/>
      <c r="K137" s="49"/>
      <c r="L137" s="51">
        <f t="shared" si="4"/>
        <v>1019</v>
      </c>
      <c r="M137" s="37">
        <v>241950</v>
      </c>
      <c r="N137" s="37">
        <f>M137</f>
        <v>241950</v>
      </c>
      <c r="O137" s="37">
        <f t="shared" si="5"/>
        <v>0</v>
      </c>
      <c r="P137" s="55" t="s">
        <v>30</v>
      </c>
      <c r="Q137" s="53" t="s">
        <v>977</v>
      </c>
      <c r="R137" s="50" t="s">
        <v>839</v>
      </c>
      <c r="S137" s="49" t="s">
        <v>973</v>
      </c>
    </row>
    <row r="138" spans="2:19" ht="48" x14ac:dyDescent="0.25">
      <c r="B138" s="47">
        <v>178</v>
      </c>
      <c r="C138" s="54" t="s">
        <v>840</v>
      </c>
      <c r="D138" s="63" t="s">
        <v>841</v>
      </c>
      <c r="E138" s="50">
        <v>43626</v>
      </c>
      <c r="F138" s="49"/>
      <c r="G138" s="47"/>
      <c r="H138" s="47" t="s">
        <v>842</v>
      </c>
      <c r="I138" s="58">
        <v>62844</v>
      </c>
      <c r="J138" s="49"/>
      <c r="K138" s="49"/>
      <c r="L138" s="51">
        <f t="shared" si="4"/>
        <v>62844</v>
      </c>
      <c r="M138" s="37">
        <v>187903.56</v>
      </c>
      <c r="N138" s="37">
        <f t="shared" ref="N138:N166" si="6">M138</f>
        <v>187903.56</v>
      </c>
      <c r="O138" s="37">
        <f t="shared" si="5"/>
        <v>0</v>
      </c>
      <c r="P138" s="55" t="s">
        <v>30</v>
      </c>
      <c r="Q138" s="53" t="s">
        <v>977</v>
      </c>
      <c r="R138" s="50" t="s">
        <v>843</v>
      </c>
      <c r="S138" s="49" t="s">
        <v>973</v>
      </c>
    </row>
    <row r="139" spans="2:19" ht="48" x14ac:dyDescent="0.25">
      <c r="B139" s="47">
        <v>179</v>
      </c>
      <c r="C139" s="54" t="s">
        <v>840</v>
      </c>
      <c r="D139" s="63" t="s">
        <v>844</v>
      </c>
      <c r="E139" s="50">
        <v>43780</v>
      </c>
      <c r="F139" s="49"/>
      <c r="G139" s="47"/>
      <c r="H139" s="47" t="s">
        <v>845</v>
      </c>
      <c r="I139" s="58">
        <v>14351</v>
      </c>
      <c r="J139" s="49"/>
      <c r="K139" s="49"/>
      <c r="L139" s="51">
        <f t="shared" si="4"/>
        <v>14351</v>
      </c>
      <c r="M139" s="37">
        <v>42909</v>
      </c>
      <c r="N139" s="37">
        <f t="shared" si="6"/>
        <v>42909</v>
      </c>
      <c r="O139" s="37">
        <f t="shared" si="5"/>
        <v>0</v>
      </c>
      <c r="P139" s="55" t="s">
        <v>30</v>
      </c>
      <c r="Q139" s="53" t="s">
        <v>977</v>
      </c>
      <c r="R139" s="50" t="s">
        <v>846</v>
      </c>
      <c r="S139" s="49" t="s">
        <v>973</v>
      </c>
    </row>
    <row r="140" spans="2:19" ht="48" x14ac:dyDescent="0.25">
      <c r="B140" s="47">
        <v>180</v>
      </c>
      <c r="C140" s="54" t="s">
        <v>840</v>
      </c>
      <c r="D140" s="63" t="s">
        <v>844</v>
      </c>
      <c r="E140" s="50">
        <v>43781</v>
      </c>
      <c r="F140" s="49"/>
      <c r="G140" s="47"/>
      <c r="H140" s="47" t="s">
        <v>847</v>
      </c>
      <c r="I140" s="58">
        <v>9219</v>
      </c>
      <c r="J140" s="49"/>
      <c r="K140" s="49"/>
      <c r="L140" s="51">
        <f t="shared" si="4"/>
        <v>9219</v>
      </c>
      <c r="M140" s="37">
        <v>27564.81</v>
      </c>
      <c r="N140" s="37">
        <f t="shared" si="6"/>
        <v>27564.81</v>
      </c>
      <c r="O140" s="37">
        <f t="shared" si="5"/>
        <v>0</v>
      </c>
      <c r="P140" s="55" t="s">
        <v>30</v>
      </c>
      <c r="Q140" s="53" t="s">
        <v>977</v>
      </c>
      <c r="R140" s="50" t="s">
        <v>849</v>
      </c>
      <c r="S140" s="49" t="s">
        <v>973</v>
      </c>
    </row>
    <row r="141" spans="2:19" ht="48" x14ac:dyDescent="0.25">
      <c r="B141" s="47">
        <v>181</v>
      </c>
      <c r="C141" s="54" t="s">
        <v>840</v>
      </c>
      <c r="D141" s="63" t="s">
        <v>630</v>
      </c>
      <c r="E141" s="50">
        <v>43347</v>
      </c>
      <c r="F141" s="49"/>
      <c r="G141" s="47"/>
      <c r="H141" s="47" t="s">
        <v>848</v>
      </c>
      <c r="I141" s="58">
        <v>245527</v>
      </c>
      <c r="J141" s="49"/>
      <c r="K141" s="49"/>
      <c r="L141" s="51">
        <f t="shared" si="4"/>
        <v>245527</v>
      </c>
      <c r="M141" s="37">
        <v>734125.73</v>
      </c>
      <c r="N141" s="37">
        <f t="shared" si="6"/>
        <v>734125.73</v>
      </c>
      <c r="O141" s="37">
        <f t="shared" si="5"/>
        <v>0</v>
      </c>
      <c r="P141" s="55" t="s">
        <v>30</v>
      </c>
      <c r="Q141" s="53" t="s">
        <v>977</v>
      </c>
      <c r="R141" s="50" t="s">
        <v>850</v>
      </c>
      <c r="S141" s="49" t="s">
        <v>973</v>
      </c>
    </row>
    <row r="142" spans="2:19" ht="48" x14ac:dyDescent="0.25">
      <c r="B142" s="47">
        <v>182</v>
      </c>
      <c r="C142" s="54" t="s">
        <v>851</v>
      </c>
      <c r="D142" s="49" t="s">
        <v>600</v>
      </c>
      <c r="E142" s="50">
        <v>43798</v>
      </c>
      <c r="F142" s="49"/>
      <c r="G142" s="47"/>
      <c r="H142" s="47" t="s">
        <v>854</v>
      </c>
      <c r="I142" s="58">
        <v>1547</v>
      </c>
      <c r="J142" s="49"/>
      <c r="K142" s="49"/>
      <c r="L142" s="51">
        <f t="shared" si="4"/>
        <v>1547</v>
      </c>
      <c r="M142" s="37">
        <v>232715.21</v>
      </c>
      <c r="N142" s="37">
        <f t="shared" si="6"/>
        <v>232715.21</v>
      </c>
      <c r="O142" s="37">
        <f t="shared" si="5"/>
        <v>0</v>
      </c>
      <c r="P142" s="55" t="s">
        <v>30</v>
      </c>
      <c r="Q142" s="53" t="s">
        <v>977</v>
      </c>
      <c r="R142" s="50">
        <v>43798</v>
      </c>
      <c r="S142" s="49" t="s">
        <v>973</v>
      </c>
    </row>
    <row r="143" spans="2:19" ht="48" x14ac:dyDescent="0.25">
      <c r="B143" s="47">
        <v>183</v>
      </c>
      <c r="C143" s="54" t="s">
        <v>851</v>
      </c>
      <c r="D143" s="49" t="s">
        <v>600</v>
      </c>
      <c r="E143" s="50">
        <v>43797</v>
      </c>
      <c r="F143" s="49"/>
      <c r="G143" s="47"/>
      <c r="H143" s="47" t="s">
        <v>855</v>
      </c>
      <c r="I143" s="58">
        <v>849</v>
      </c>
      <c r="J143" s="49"/>
      <c r="K143" s="49"/>
      <c r="L143" s="51">
        <f t="shared" si="4"/>
        <v>849</v>
      </c>
      <c r="M143" s="37">
        <v>127715.07</v>
      </c>
      <c r="N143" s="37">
        <f t="shared" si="6"/>
        <v>127715.07</v>
      </c>
      <c r="O143" s="37">
        <f t="shared" si="5"/>
        <v>0</v>
      </c>
      <c r="P143" s="55" t="s">
        <v>30</v>
      </c>
      <c r="Q143" s="53" t="s">
        <v>977</v>
      </c>
      <c r="R143" s="50">
        <v>43797</v>
      </c>
      <c r="S143" s="49" t="s">
        <v>973</v>
      </c>
    </row>
    <row r="144" spans="2:19" ht="48" x14ac:dyDescent="0.25">
      <c r="B144" s="47">
        <v>184</v>
      </c>
      <c r="C144" s="54" t="s">
        <v>851</v>
      </c>
      <c r="D144" s="49" t="s">
        <v>600</v>
      </c>
      <c r="E144" s="50">
        <v>43798</v>
      </c>
      <c r="F144" s="49"/>
      <c r="G144" s="47"/>
      <c r="H144" s="47" t="s">
        <v>856</v>
      </c>
      <c r="I144" s="58">
        <v>5163</v>
      </c>
      <c r="J144" s="49"/>
      <c r="K144" s="49"/>
      <c r="L144" s="51">
        <f t="shared" si="4"/>
        <v>5163</v>
      </c>
      <c r="M144" s="37">
        <v>776670.09</v>
      </c>
      <c r="N144" s="37">
        <f t="shared" si="6"/>
        <v>776670.09</v>
      </c>
      <c r="O144" s="37">
        <f t="shared" si="5"/>
        <v>0</v>
      </c>
      <c r="P144" s="55" t="s">
        <v>30</v>
      </c>
      <c r="Q144" s="53" t="s">
        <v>977</v>
      </c>
      <c r="R144" s="50">
        <v>43798</v>
      </c>
      <c r="S144" s="49" t="s">
        <v>973</v>
      </c>
    </row>
    <row r="145" spans="2:20" ht="48" x14ac:dyDescent="0.25">
      <c r="B145" s="47">
        <v>185</v>
      </c>
      <c r="C145" s="54" t="s">
        <v>852</v>
      </c>
      <c r="D145" s="49" t="s">
        <v>853</v>
      </c>
      <c r="E145" s="50">
        <v>43665</v>
      </c>
      <c r="F145" s="49"/>
      <c r="G145" s="47"/>
      <c r="H145" s="47" t="s">
        <v>857</v>
      </c>
      <c r="I145" s="58">
        <v>17478</v>
      </c>
      <c r="J145" s="49"/>
      <c r="K145" s="49"/>
      <c r="L145" s="51">
        <f t="shared" si="4"/>
        <v>17478</v>
      </c>
      <c r="M145" s="37">
        <v>2558080.08</v>
      </c>
      <c r="N145" s="37">
        <f t="shared" si="6"/>
        <v>2558080.08</v>
      </c>
      <c r="O145" s="37">
        <f t="shared" si="5"/>
        <v>0</v>
      </c>
      <c r="P145" s="55" t="s">
        <v>30</v>
      </c>
      <c r="Q145" s="53" t="s">
        <v>977</v>
      </c>
      <c r="R145" s="50">
        <v>43665</v>
      </c>
      <c r="S145" s="49" t="s">
        <v>973</v>
      </c>
    </row>
    <row r="146" spans="2:20" ht="48" x14ac:dyDescent="0.25">
      <c r="B146" s="47">
        <v>185</v>
      </c>
      <c r="C146" s="54" t="s">
        <v>912</v>
      </c>
      <c r="D146" s="63" t="s">
        <v>7</v>
      </c>
      <c r="E146" s="50">
        <v>44525</v>
      </c>
      <c r="F146" s="49"/>
      <c r="G146" s="47"/>
      <c r="H146" s="47" t="s">
        <v>906</v>
      </c>
      <c r="I146" s="58">
        <v>2800</v>
      </c>
      <c r="J146" s="49"/>
      <c r="K146" s="49"/>
      <c r="L146" s="51">
        <v>2800</v>
      </c>
      <c r="M146" s="37">
        <v>476308</v>
      </c>
      <c r="N146" s="37">
        <f t="shared" si="6"/>
        <v>476308</v>
      </c>
      <c r="O146" s="37">
        <f t="shared" si="5"/>
        <v>0</v>
      </c>
      <c r="P146" s="55" t="s">
        <v>30</v>
      </c>
      <c r="Q146" s="53" t="s">
        <v>977</v>
      </c>
      <c r="R146" s="50" t="s">
        <v>913</v>
      </c>
      <c r="S146" s="49" t="s">
        <v>973</v>
      </c>
    </row>
    <row r="147" spans="2:20" ht="48" x14ac:dyDescent="0.25">
      <c r="B147" s="47">
        <v>185</v>
      </c>
      <c r="C147" s="54" t="s">
        <v>914</v>
      </c>
      <c r="D147" s="63" t="s">
        <v>589</v>
      </c>
      <c r="E147" s="50">
        <v>44536</v>
      </c>
      <c r="F147" s="49"/>
      <c r="G147" s="47"/>
      <c r="H147" s="47" t="s">
        <v>915</v>
      </c>
      <c r="I147" s="58"/>
      <c r="J147" s="49"/>
      <c r="K147" s="49"/>
      <c r="L147" s="51"/>
      <c r="M147" s="37">
        <v>330104.56</v>
      </c>
      <c r="N147" s="37">
        <f t="shared" si="6"/>
        <v>330104.56</v>
      </c>
      <c r="O147" s="37">
        <f t="shared" si="5"/>
        <v>0</v>
      </c>
      <c r="P147" s="55" t="s">
        <v>30</v>
      </c>
      <c r="Q147" s="53" t="s">
        <v>977</v>
      </c>
      <c r="R147" s="50" t="s">
        <v>916</v>
      </c>
      <c r="S147" s="49" t="s">
        <v>973</v>
      </c>
    </row>
    <row r="148" spans="2:20" ht="48" x14ac:dyDescent="0.25">
      <c r="B148" s="47">
        <v>185</v>
      </c>
      <c r="C148" s="54" t="s">
        <v>917</v>
      </c>
      <c r="D148" s="63" t="s">
        <v>918</v>
      </c>
      <c r="E148" s="50">
        <v>44704</v>
      </c>
      <c r="F148" s="49"/>
      <c r="G148" s="47"/>
      <c r="H148" s="47" t="s">
        <v>919</v>
      </c>
      <c r="I148" s="58">
        <v>8800</v>
      </c>
      <c r="J148" s="49"/>
      <c r="K148" s="49"/>
      <c r="L148" s="51">
        <v>8800</v>
      </c>
      <c r="M148" s="37">
        <v>1297032</v>
      </c>
      <c r="N148" s="37">
        <f t="shared" si="6"/>
        <v>1297032</v>
      </c>
      <c r="O148" s="37">
        <f t="shared" si="5"/>
        <v>0</v>
      </c>
      <c r="P148" s="55" t="s">
        <v>30</v>
      </c>
      <c r="Q148" s="53" t="s">
        <v>977</v>
      </c>
      <c r="R148" s="50" t="s">
        <v>920</v>
      </c>
      <c r="S148" s="49" t="s">
        <v>973</v>
      </c>
    </row>
    <row r="149" spans="2:20" ht="48" x14ac:dyDescent="0.25">
      <c r="B149" s="47">
        <v>185</v>
      </c>
      <c r="C149" s="54" t="s">
        <v>822</v>
      </c>
      <c r="D149" s="63" t="s">
        <v>589</v>
      </c>
      <c r="E149" s="50">
        <v>44441</v>
      </c>
      <c r="F149" s="49"/>
      <c r="G149" s="47"/>
      <c r="H149" s="47"/>
      <c r="I149" s="58"/>
      <c r="J149" s="49"/>
      <c r="K149" s="49"/>
      <c r="L149" s="51"/>
      <c r="M149" s="37"/>
      <c r="N149" s="37">
        <f t="shared" si="6"/>
        <v>0</v>
      </c>
      <c r="O149" s="37">
        <f t="shared" si="5"/>
        <v>0</v>
      </c>
      <c r="P149" s="55" t="s">
        <v>30</v>
      </c>
      <c r="Q149" s="53" t="s">
        <v>977</v>
      </c>
      <c r="R149" s="50" t="s">
        <v>921</v>
      </c>
      <c r="S149" s="49" t="s">
        <v>973</v>
      </c>
    </row>
    <row r="150" spans="2:20" ht="48" x14ac:dyDescent="0.25">
      <c r="B150" s="47">
        <v>185</v>
      </c>
      <c r="C150" s="54" t="s">
        <v>922</v>
      </c>
      <c r="D150" s="63" t="s">
        <v>923</v>
      </c>
      <c r="E150" s="50">
        <v>40646</v>
      </c>
      <c r="F150" s="49"/>
      <c r="G150" s="47"/>
      <c r="H150" s="47" t="s">
        <v>925</v>
      </c>
      <c r="I150" s="58">
        <v>6000</v>
      </c>
      <c r="J150" s="49"/>
      <c r="K150" s="49"/>
      <c r="L150" s="51">
        <v>6000</v>
      </c>
      <c r="M150" s="37">
        <v>1185180</v>
      </c>
      <c r="N150" s="37">
        <f t="shared" si="6"/>
        <v>1185180</v>
      </c>
      <c r="O150" s="37">
        <f t="shared" si="5"/>
        <v>0</v>
      </c>
      <c r="P150" s="55" t="s">
        <v>30</v>
      </c>
      <c r="Q150" s="53" t="s">
        <v>977</v>
      </c>
      <c r="R150" s="50" t="s">
        <v>924</v>
      </c>
      <c r="S150" s="49" t="s">
        <v>973</v>
      </c>
    </row>
    <row r="151" spans="2:20" ht="48" x14ac:dyDescent="0.25">
      <c r="B151" s="47">
        <v>185</v>
      </c>
      <c r="C151" s="54" t="s">
        <v>922</v>
      </c>
      <c r="D151" s="63" t="s">
        <v>237</v>
      </c>
      <c r="E151" s="50"/>
      <c r="F151" s="49"/>
      <c r="G151" s="47"/>
      <c r="H151" s="47" t="s">
        <v>927</v>
      </c>
      <c r="I151" s="58">
        <v>69821</v>
      </c>
      <c r="J151" s="49"/>
      <c r="K151" s="49"/>
      <c r="L151" s="51">
        <v>69821</v>
      </c>
      <c r="M151" s="37">
        <v>3230000</v>
      </c>
      <c r="N151" s="37">
        <f t="shared" si="6"/>
        <v>3230000</v>
      </c>
      <c r="O151" s="37">
        <f t="shared" si="5"/>
        <v>0</v>
      </c>
      <c r="P151" s="55" t="s">
        <v>30</v>
      </c>
      <c r="Q151" s="53" t="s">
        <v>977</v>
      </c>
      <c r="R151" s="50" t="s">
        <v>926</v>
      </c>
      <c r="S151" s="49" t="s">
        <v>973</v>
      </c>
    </row>
    <row r="152" spans="2:20" ht="48" x14ac:dyDescent="0.25">
      <c r="B152" s="47">
        <v>185</v>
      </c>
      <c r="C152" s="54" t="s">
        <v>912</v>
      </c>
      <c r="D152" s="63" t="s">
        <v>550</v>
      </c>
      <c r="E152" s="50"/>
      <c r="F152" s="49"/>
      <c r="G152" s="47"/>
      <c r="H152" s="47" t="s">
        <v>928</v>
      </c>
      <c r="I152" s="58">
        <v>2000</v>
      </c>
      <c r="J152" s="49"/>
      <c r="K152" s="49"/>
      <c r="L152" s="51">
        <v>2000</v>
      </c>
      <c r="M152" s="37">
        <v>395060</v>
      </c>
      <c r="N152" s="37">
        <f t="shared" si="6"/>
        <v>395060</v>
      </c>
      <c r="O152" s="37">
        <f t="shared" si="5"/>
        <v>0</v>
      </c>
      <c r="P152" s="55" t="s">
        <v>30</v>
      </c>
      <c r="Q152" s="53" t="s">
        <v>977</v>
      </c>
      <c r="R152" s="50" t="s">
        <v>904</v>
      </c>
      <c r="S152" s="49" t="s">
        <v>973</v>
      </c>
    </row>
    <row r="153" spans="2:20" ht="48" x14ac:dyDescent="0.25">
      <c r="B153" s="47">
        <v>185</v>
      </c>
      <c r="C153" s="54" t="s">
        <v>912</v>
      </c>
      <c r="D153" s="63" t="s">
        <v>237</v>
      </c>
      <c r="E153" s="50"/>
      <c r="F153" s="49"/>
      <c r="G153" s="47"/>
      <c r="H153" s="47" t="s">
        <v>929</v>
      </c>
      <c r="I153" s="58">
        <v>47198</v>
      </c>
      <c r="J153" s="49"/>
      <c r="K153" s="49"/>
      <c r="L153" s="51">
        <v>47198</v>
      </c>
      <c r="M153" s="37">
        <v>5704822</v>
      </c>
      <c r="N153" s="37">
        <f t="shared" si="6"/>
        <v>5704822</v>
      </c>
      <c r="O153" s="37">
        <f t="shared" si="5"/>
        <v>0</v>
      </c>
      <c r="P153" s="55" t="s">
        <v>30</v>
      </c>
      <c r="Q153" s="53" t="s">
        <v>977</v>
      </c>
      <c r="R153" s="50" t="s">
        <v>905</v>
      </c>
      <c r="S153" s="49" t="s">
        <v>973</v>
      </c>
    </row>
    <row r="154" spans="2:20" ht="48" x14ac:dyDescent="0.25">
      <c r="B154" s="47">
        <v>185</v>
      </c>
      <c r="C154" s="54" t="s">
        <v>912</v>
      </c>
      <c r="D154" s="63" t="s">
        <v>837</v>
      </c>
      <c r="E154" s="50"/>
      <c r="F154" s="49"/>
      <c r="G154" s="47"/>
      <c r="H154" s="47" t="s">
        <v>931</v>
      </c>
      <c r="I154" s="58">
        <v>631</v>
      </c>
      <c r="J154" s="49"/>
      <c r="K154" s="49"/>
      <c r="L154" s="51">
        <v>631</v>
      </c>
      <c r="M154" s="37">
        <v>111920.47</v>
      </c>
      <c r="N154" s="37">
        <f t="shared" si="6"/>
        <v>111920.47</v>
      </c>
      <c r="O154" s="37">
        <f t="shared" si="5"/>
        <v>0</v>
      </c>
      <c r="P154" s="55" t="s">
        <v>30</v>
      </c>
      <c r="Q154" s="53" t="s">
        <v>977</v>
      </c>
      <c r="R154" s="50" t="s">
        <v>930</v>
      </c>
      <c r="S154" s="49" t="s">
        <v>973</v>
      </c>
    </row>
    <row r="155" spans="2:20" ht="48" x14ac:dyDescent="0.25">
      <c r="B155" s="47">
        <v>185</v>
      </c>
      <c r="C155" s="54" t="s">
        <v>912</v>
      </c>
      <c r="D155" s="63" t="s">
        <v>837</v>
      </c>
      <c r="E155" s="50"/>
      <c r="F155" s="49"/>
      <c r="G155" s="47"/>
      <c r="H155" s="47" t="s">
        <v>932</v>
      </c>
      <c r="I155" s="58">
        <v>2000</v>
      </c>
      <c r="J155" s="49"/>
      <c r="K155" s="49"/>
      <c r="L155" s="51">
        <v>2000</v>
      </c>
      <c r="M155" s="37">
        <v>177370</v>
      </c>
      <c r="N155" s="37">
        <f t="shared" si="6"/>
        <v>177370</v>
      </c>
      <c r="O155" s="37">
        <f t="shared" si="5"/>
        <v>0</v>
      </c>
      <c r="P155" s="55" t="s">
        <v>30</v>
      </c>
      <c r="Q155" s="53" t="s">
        <v>977</v>
      </c>
      <c r="R155" s="50" t="s">
        <v>907</v>
      </c>
      <c r="S155" s="49" t="s">
        <v>973</v>
      </c>
    </row>
    <row r="156" spans="2:20" ht="48" x14ac:dyDescent="0.25">
      <c r="B156" s="47">
        <v>185</v>
      </c>
      <c r="C156" s="54" t="s">
        <v>912</v>
      </c>
      <c r="D156" s="63" t="s">
        <v>577</v>
      </c>
      <c r="E156" s="50"/>
      <c r="F156" s="49"/>
      <c r="G156" s="47"/>
      <c r="H156" s="47" t="s">
        <v>910</v>
      </c>
      <c r="I156" s="58">
        <v>75747</v>
      </c>
      <c r="J156" s="49"/>
      <c r="K156" s="49"/>
      <c r="L156" s="51">
        <v>75747</v>
      </c>
      <c r="M156" s="37">
        <v>226483.53</v>
      </c>
      <c r="N156" s="37">
        <f t="shared" si="6"/>
        <v>226483.53</v>
      </c>
      <c r="O156" s="37">
        <f t="shared" si="5"/>
        <v>0</v>
      </c>
      <c r="P156" s="55" t="s">
        <v>30</v>
      </c>
      <c r="Q156" s="53" t="s">
        <v>977</v>
      </c>
      <c r="R156" s="50" t="s">
        <v>933</v>
      </c>
      <c r="S156" s="49" t="s">
        <v>973</v>
      </c>
    </row>
    <row r="157" spans="2:20" ht="48" x14ac:dyDescent="0.25">
      <c r="B157" s="47">
        <v>185</v>
      </c>
      <c r="C157" s="54" t="s">
        <v>912</v>
      </c>
      <c r="D157" s="63" t="s">
        <v>936</v>
      </c>
      <c r="E157" s="50"/>
      <c r="F157" s="49"/>
      <c r="G157" s="47"/>
      <c r="H157" s="47" t="s">
        <v>935</v>
      </c>
      <c r="I157" s="58">
        <v>56582</v>
      </c>
      <c r="J157" s="49"/>
      <c r="K157" s="49"/>
      <c r="L157" s="51">
        <v>56582</v>
      </c>
      <c r="M157" s="37">
        <v>169180.18</v>
      </c>
      <c r="N157" s="37">
        <f t="shared" si="6"/>
        <v>169180.18</v>
      </c>
      <c r="O157" s="37">
        <f t="shared" si="5"/>
        <v>0</v>
      </c>
      <c r="P157" s="55" t="s">
        <v>30</v>
      </c>
      <c r="Q157" s="53" t="s">
        <v>977</v>
      </c>
      <c r="R157" s="50" t="s">
        <v>934</v>
      </c>
      <c r="S157" s="49" t="s">
        <v>973</v>
      </c>
    </row>
    <row r="158" spans="2:20" ht="48" x14ac:dyDescent="0.25">
      <c r="B158" s="47">
        <v>185</v>
      </c>
      <c r="C158" s="54" t="s">
        <v>937</v>
      </c>
      <c r="D158" s="63"/>
      <c r="E158" s="50"/>
      <c r="F158" s="49"/>
      <c r="G158" s="47"/>
      <c r="H158" s="47" t="s">
        <v>939</v>
      </c>
      <c r="I158" s="58">
        <v>26960</v>
      </c>
      <c r="J158" s="49"/>
      <c r="K158" s="49"/>
      <c r="L158" s="51">
        <v>26960</v>
      </c>
      <c r="M158" s="37">
        <v>80610.399999999994</v>
      </c>
      <c r="N158" s="37">
        <f t="shared" si="6"/>
        <v>80610.399999999994</v>
      </c>
      <c r="O158" s="37">
        <f t="shared" si="5"/>
        <v>0</v>
      </c>
      <c r="P158" s="55" t="s">
        <v>30</v>
      </c>
      <c r="Q158" s="53" t="s">
        <v>977</v>
      </c>
      <c r="R158" s="50" t="s">
        <v>938</v>
      </c>
      <c r="S158" s="49" t="s">
        <v>973</v>
      </c>
    </row>
    <row r="159" spans="2:20" ht="48" x14ac:dyDescent="0.25">
      <c r="B159" s="47">
        <v>185</v>
      </c>
      <c r="C159" s="54" t="s">
        <v>940</v>
      </c>
      <c r="D159" s="63" t="s">
        <v>941</v>
      </c>
      <c r="E159" s="50"/>
      <c r="F159" s="49"/>
      <c r="G159" s="47"/>
      <c r="H159" s="47" t="s">
        <v>911</v>
      </c>
      <c r="I159" s="58">
        <v>25810</v>
      </c>
      <c r="J159" s="49"/>
      <c r="K159" s="49"/>
      <c r="L159" s="51">
        <v>25810</v>
      </c>
      <c r="M159" s="37">
        <v>77171.899999999994</v>
      </c>
      <c r="N159" s="37">
        <f t="shared" si="6"/>
        <v>77171.899999999994</v>
      </c>
      <c r="O159" s="37">
        <f t="shared" si="5"/>
        <v>0</v>
      </c>
      <c r="P159" s="55" t="s">
        <v>30</v>
      </c>
      <c r="Q159" s="53" t="s">
        <v>977</v>
      </c>
      <c r="R159" s="50" t="s">
        <v>942</v>
      </c>
      <c r="S159" s="49" t="s">
        <v>973</v>
      </c>
    </row>
    <row r="160" spans="2:20" s="74" customFormat="1" ht="48" x14ac:dyDescent="0.25">
      <c r="B160" s="64">
        <v>185</v>
      </c>
      <c r="C160" s="65" t="s">
        <v>943</v>
      </c>
      <c r="D160" s="66"/>
      <c r="E160" s="67" t="s">
        <v>1001</v>
      </c>
      <c r="F160" s="68"/>
      <c r="G160" s="64"/>
      <c r="H160" s="64" t="s">
        <v>945</v>
      </c>
      <c r="I160" s="68">
        <v>84467</v>
      </c>
      <c r="J160" s="68"/>
      <c r="K160" s="68"/>
      <c r="L160" s="69">
        <v>84467</v>
      </c>
      <c r="M160" s="70">
        <v>252556.33</v>
      </c>
      <c r="N160" s="70">
        <f t="shared" si="6"/>
        <v>252556.33</v>
      </c>
      <c r="O160" s="70">
        <f t="shared" si="5"/>
        <v>0</v>
      </c>
      <c r="P160" s="71" t="s">
        <v>30</v>
      </c>
      <c r="Q160" s="72" t="s">
        <v>977</v>
      </c>
      <c r="R160" s="73" t="s">
        <v>944</v>
      </c>
      <c r="S160" s="68" t="s">
        <v>973</v>
      </c>
      <c r="T160" s="67"/>
    </row>
    <row r="161" spans="2:19" ht="48" x14ac:dyDescent="0.25">
      <c r="B161" s="47">
        <v>185</v>
      </c>
      <c r="C161" s="54" t="s">
        <v>947</v>
      </c>
      <c r="D161" s="63"/>
      <c r="E161" s="50"/>
      <c r="F161" s="49"/>
      <c r="G161" s="47"/>
      <c r="H161" s="47" t="s">
        <v>948</v>
      </c>
      <c r="I161" s="58">
        <v>67914</v>
      </c>
      <c r="J161" s="49"/>
      <c r="K161" s="49"/>
      <c r="L161" s="51">
        <v>67914</v>
      </c>
      <c r="M161" s="37">
        <v>203062.86</v>
      </c>
      <c r="N161" s="37">
        <f t="shared" si="6"/>
        <v>203062.86</v>
      </c>
      <c r="O161" s="37">
        <f t="shared" si="5"/>
        <v>0</v>
      </c>
      <c r="P161" s="55" t="s">
        <v>30</v>
      </c>
      <c r="Q161" s="53" t="s">
        <v>977</v>
      </c>
      <c r="R161" s="50" t="s">
        <v>946</v>
      </c>
      <c r="S161" s="49" t="s">
        <v>973</v>
      </c>
    </row>
    <row r="162" spans="2:19" ht="48" x14ac:dyDescent="0.25">
      <c r="B162" s="47">
        <v>185</v>
      </c>
      <c r="C162" s="54" t="s">
        <v>949</v>
      </c>
      <c r="D162" s="63"/>
      <c r="E162" s="50"/>
      <c r="F162" s="49"/>
      <c r="G162" s="47"/>
      <c r="H162" s="47" t="s">
        <v>909</v>
      </c>
      <c r="I162" s="58">
        <v>224644</v>
      </c>
      <c r="J162" s="49"/>
      <c r="K162" s="49"/>
      <c r="L162" s="51">
        <v>224644</v>
      </c>
      <c r="M162" s="37">
        <v>671685.56</v>
      </c>
      <c r="N162" s="37">
        <f t="shared" si="6"/>
        <v>671685.56</v>
      </c>
      <c r="O162" s="37">
        <f t="shared" si="5"/>
        <v>0</v>
      </c>
      <c r="P162" s="55" t="s">
        <v>30</v>
      </c>
      <c r="Q162" s="53" t="s">
        <v>977</v>
      </c>
      <c r="R162" s="50" t="s">
        <v>950</v>
      </c>
      <c r="S162" s="49" t="s">
        <v>973</v>
      </c>
    </row>
    <row r="163" spans="2:19" ht="48" x14ac:dyDescent="0.25">
      <c r="B163" s="47">
        <v>185</v>
      </c>
      <c r="C163" s="54" t="s">
        <v>951</v>
      </c>
      <c r="D163" s="63"/>
      <c r="E163" s="50"/>
      <c r="F163" s="49"/>
      <c r="G163" s="47"/>
      <c r="H163" s="47" t="s">
        <v>908</v>
      </c>
      <c r="I163" s="58">
        <v>586110</v>
      </c>
      <c r="J163" s="49"/>
      <c r="K163" s="49"/>
      <c r="L163" s="51">
        <v>586110</v>
      </c>
      <c r="M163" s="37">
        <v>1752468.9</v>
      </c>
      <c r="N163" s="37">
        <f t="shared" si="6"/>
        <v>1752468.9</v>
      </c>
      <c r="O163" s="37">
        <f t="shared" si="5"/>
        <v>0</v>
      </c>
      <c r="P163" s="55" t="s">
        <v>30</v>
      </c>
      <c r="Q163" s="53" t="s">
        <v>977</v>
      </c>
      <c r="R163" s="50" t="s">
        <v>952</v>
      </c>
      <c r="S163" s="49" t="s">
        <v>973</v>
      </c>
    </row>
    <row r="164" spans="2:19" ht="48" x14ac:dyDescent="0.25">
      <c r="B164" s="47">
        <v>185</v>
      </c>
      <c r="C164" s="54" t="s">
        <v>912</v>
      </c>
      <c r="D164" s="63"/>
      <c r="E164" s="50"/>
      <c r="F164" s="49"/>
      <c r="G164" s="47"/>
      <c r="H164" s="47"/>
      <c r="I164" s="58"/>
      <c r="J164" s="49"/>
      <c r="K164" s="49"/>
      <c r="L164" s="51"/>
      <c r="M164" s="37">
        <f>1752468.9-19300+14.34</f>
        <v>1733183.24</v>
      </c>
      <c r="N164" s="37">
        <f t="shared" si="6"/>
        <v>1733183.24</v>
      </c>
      <c r="O164" s="37">
        <f t="shared" si="5"/>
        <v>0</v>
      </c>
      <c r="P164" s="55" t="s">
        <v>30</v>
      </c>
      <c r="Q164" s="53" t="s">
        <v>977</v>
      </c>
      <c r="R164" s="50"/>
      <c r="S164" s="49" t="s">
        <v>973</v>
      </c>
    </row>
    <row r="165" spans="2:19" x14ac:dyDescent="0.25">
      <c r="B165" s="47">
        <v>185</v>
      </c>
      <c r="C165" s="54" t="s">
        <v>912</v>
      </c>
      <c r="D165" s="63"/>
      <c r="E165" s="50"/>
      <c r="F165" s="49"/>
      <c r="G165" s="47"/>
      <c r="H165" s="47"/>
      <c r="I165" s="58"/>
      <c r="J165" s="49"/>
      <c r="K165" s="49"/>
      <c r="L165" s="51"/>
      <c r="M165" s="37"/>
      <c r="N165" s="37">
        <f t="shared" si="6"/>
        <v>0</v>
      </c>
      <c r="O165" s="37">
        <f t="shared" si="5"/>
        <v>0</v>
      </c>
      <c r="P165" s="55" t="s">
        <v>30</v>
      </c>
      <c r="Q165" s="49"/>
      <c r="R165" s="50"/>
      <c r="S165" s="49"/>
    </row>
    <row r="166" spans="2:19" x14ac:dyDescent="0.25">
      <c r="B166" s="47">
        <v>185</v>
      </c>
      <c r="C166" s="54" t="s">
        <v>912</v>
      </c>
      <c r="D166" s="63"/>
      <c r="E166" s="50"/>
      <c r="F166" s="49"/>
      <c r="G166" s="47"/>
      <c r="H166" s="47"/>
      <c r="I166" s="58"/>
      <c r="J166" s="49"/>
      <c r="K166" s="49"/>
      <c r="L166" s="51"/>
      <c r="M166" s="37"/>
      <c r="N166" s="37">
        <f t="shared" si="6"/>
        <v>0</v>
      </c>
      <c r="O166" s="37">
        <f t="shared" si="5"/>
        <v>0</v>
      </c>
      <c r="P166" s="55" t="s">
        <v>30</v>
      </c>
      <c r="Q166" s="49"/>
      <c r="R166" s="50"/>
      <c r="S166" s="49"/>
    </row>
    <row r="167" spans="2:19" x14ac:dyDescent="0.25">
      <c r="B167" s="75"/>
      <c r="C167" s="76" t="s">
        <v>542</v>
      </c>
      <c r="D167" s="77"/>
      <c r="E167" s="78"/>
      <c r="F167" s="77"/>
      <c r="G167" s="77"/>
      <c r="H167" s="47"/>
      <c r="I167" s="77"/>
      <c r="J167" s="77"/>
      <c r="K167" s="77"/>
      <c r="L167" s="77"/>
      <c r="M167" s="79">
        <f>SUM(M18:M166)</f>
        <v>68772534.079999998</v>
      </c>
      <c r="N167" s="79">
        <f>SUM(N18:N166)</f>
        <v>67809782.079999998</v>
      </c>
      <c r="O167" s="79">
        <f>SUM(O18:O166)</f>
        <v>977862.72</v>
      </c>
      <c r="P167" s="77"/>
      <c r="Q167" s="77"/>
      <c r="R167" s="77"/>
      <c r="S167" s="49"/>
    </row>
    <row r="168" spans="2:19" x14ac:dyDescent="0.25">
      <c r="B168" s="49"/>
      <c r="C168" s="49" t="s">
        <v>818</v>
      </c>
      <c r="D168" s="49"/>
      <c r="E168" s="49"/>
      <c r="F168" s="49"/>
      <c r="G168" s="49"/>
      <c r="H168" s="49"/>
      <c r="I168" s="49"/>
      <c r="J168" s="49"/>
      <c r="K168" s="49"/>
      <c r="L168" s="49"/>
      <c r="M168" s="80"/>
      <c r="N168" s="80"/>
      <c r="O168" s="80"/>
      <c r="P168" s="49"/>
      <c r="Q168" s="49"/>
      <c r="R168" s="49"/>
      <c r="S168" s="49"/>
    </row>
  </sheetData>
  <mergeCells count="16">
    <mergeCell ref="B15:B17"/>
    <mergeCell ref="M15:O16"/>
    <mergeCell ref="C15:C17"/>
    <mergeCell ref="E15:E17"/>
    <mergeCell ref="L15:L17"/>
    <mergeCell ref="F15:F17"/>
    <mergeCell ref="G15:G17"/>
    <mergeCell ref="S15:S17"/>
    <mergeCell ref="I15:K17"/>
    <mergeCell ref="C10:I10"/>
    <mergeCell ref="D5:M5"/>
    <mergeCell ref="R15:R17"/>
    <mergeCell ref="H15:H17"/>
    <mergeCell ref="D15:D17"/>
    <mergeCell ref="P15:P17"/>
    <mergeCell ref="Q15:Q17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97"/>
  <sheetViews>
    <sheetView workbookViewId="0">
      <selection activeCell="Q18" sqref="Q18"/>
    </sheetView>
  </sheetViews>
  <sheetFormatPr defaultColWidth="9.109375" defaultRowHeight="12" x14ac:dyDescent="0.25"/>
  <cols>
    <col min="1" max="1" width="6" style="1" customWidth="1"/>
    <col min="2" max="2" width="6.6640625" style="1" customWidth="1"/>
    <col min="3" max="3" width="16.44140625" style="1" customWidth="1"/>
    <col min="4" max="4" width="16.109375" style="1" customWidth="1"/>
    <col min="5" max="5" width="14.88671875" style="1" customWidth="1"/>
    <col min="6" max="6" width="15.44140625" style="1" hidden="1" customWidth="1"/>
    <col min="7" max="7" width="14.33203125" style="1" hidden="1" customWidth="1"/>
    <col min="8" max="8" width="18.88671875" style="1" customWidth="1"/>
    <col min="9" max="9" width="12.33203125" style="1" customWidth="1"/>
    <col min="10" max="10" width="13.109375" style="1" hidden="1" customWidth="1"/>
    <col min="11" max="12" width="10.6640625" style="1" hidden="1" customWidth="1"/>
    <col min="13" max="13" width="15.44140625" style="1" customWidth="1"/>
    <col min="14" max="14" width="15.109375" style="1" customWidth="1"/>
    <col min="15" max="15" width="14.44140625" style="1" customWidth="1"/>
    <col min="16" max="16" width="12.88671875" style="1" hidden="1" customWidth="1"/>
    <col min="17" max="17" width="12.88671875" style="1" customWidth="1"/>
    <col min="18" max="18" width="13.5546875" style="1" customWidth="1"/>
    <col min="19" max="19" width="12.77734375" style="1" customWidth="1"/>
    <col min="20" max="16384" width="9.109375" style="1"/>
  </cols>
  <sheetData>
    <row r="1" spans="2:20" x14ac:dyDescent="0.25">
      <c r="G1" s="2" t="s">
        <v>3</v>
      </c>
      <c r="J1" s="3"/>
    </row>
    <row r="2" spans="2:20" ht="14.4" x14ac:dyDescent="0.3">
      <c r="D2"/>
      <c r="E2"/>
      <c r="F2"/>
      <c r="G2"/>
      <c r="H2"/>
      <c r="I2"/>
      <c r="J2"/>
      <c r="K2"/>
      <c r="L2"/>
      <c r="M2" s="24" t="s">
        <v>1003</v>
      </c>
    </row>
    <row r="3" spans="2:20" ht="15.6" x14ac:dyDescent="0.3">
      <c r="D3"/>
      <c r="E3"/>
      <c r="F3"/>
      <c r="G3"/>
      <c r="H3"/>
      <c r="I3"/>
      <c r="J3"/>
      <c r="K3"/>
      <c r="L3"/>
      <c r="M3" s="25"/>
    </row>
    <row r="4" spans="2:20" ht="15.6" x14ac:dyDescent="0.3">
      <c r="D4"/>
      <c r="E4"/>
      <c r="F4"/>
      <c r="G4"/>
      <c r="H4"/>
      <c r="I4"/>
      <c r="J4"/>
      <c r="K4"/>
      <c r="L4"/>
      <c r="M4" s="26"/>
    </row>
    <row r="5" spans="2:20" ht="14.4" x14ac:dyDescent="0.3"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2:20" ht="10.5" customHeight="1" x14ac:dyDescent="0.25">
      <c r="G6" s="2"/>
      <c r="J6" s="3"/>
      <c r="L6" s="1" t="s">
        <v>858</v>
      </c>
    </row>
    <row r="7" spans="2:20" ht="18" x14ac:dyDescent="0.35">
      <c r="E7" s="17" t="s">
        <v>974</v>
      </c>
      <c r="F7" s="17" t="s">
        <v>5</v>
      </c>
      <c r="G7" s="17"/>
      <c r="H7" s="17"/>
      <c r="I7" s="3"/>
      <c r="J7" s="3"/>
      <c r="L7" s="1" t="s">
        <v>859</v>
      </c>
    </row>
    <row r="8" spans="2:20" ht="18" x14ac:dyDescent="0.35">
      <c r="E8" s="17" t="s">
        <v>975</v>
      </c>
      <c r="F8" s="17" t="s">
        <v>961</v>
      </c>
      <c r="G8" s="17"/>
      <c r="H8" s="17"/>
      <c r="I8" s="3"/>
      <c r="L8" s="1" t="s">
        <v>860</v>
      </c>
    </row>
    <row r="9" spans="2:20" ht="19.2" customHeight="1" x14ac:dyDescent="0.35">
      <c r="E9" s="17" t="s">
        <v>1006</v>
      </c>
      <c r="F9" s="17"/>
      <c r="G9" s="17"/>
      <c r="H9" s="17"/>
      <c r="I9" s="3"/>
    </row>
    <row r="10" spans="2:20" ht="18" x14ac:dyDescent="0.35">
      <c r="C10" s="135" t="s">
        <v>976</v>
      </c>
      <c r="D10" s="136"/>
      <c r="E10" s="136"/>
      <c r="F10" s="136"/>
      <c r="G10" s="136"/>
      <c r="H10" s="136"/>
      <c r="I10" s="136"/>
    </row>
    <row r="11" spans="2:20" ht="9" customHeight="1" x14ac:dyDescent="0.25">
      <c r="F11" s="3"/>
    </row>
    <row r="13" spans="2:20" ht="15.6" x14ac:dyDescent="0.3">
      <c r="C13" s="18" t="s">
        <v>989</v>
      </c>
    </row>
    <row r="14" spans="2:20" ht="15.6" x14ac:dyDescent="0.3">
      <c r="C14" s="18"/>
    </row>
    <row r="15" spans="2:20" x14ac:dyDescent="0.25">
      <c r="B15" s="127" t="s">
        <v>962</v>
      </c>
      <c r="C15" s="127" t="s">
        <v>963</v>
      </c>
      <c r="D15" s="127" t="s">
        <v>964</v>
      </c>
      <c r="E15" s="129" t="s">
        <v>969</v>
      </c>
      <c r="F15" s="132" t="s">
        <v>966</v>
      </c>
      <c r="G15" s="132" t="s">
        <v>405</v>
      </c>
      <c r="H15" s="129" t="s">
        <v>965</v>
      </c>
      <c r="I15" s="115" t="s">
        <v>971</v>
      </c>
      <c r="J15" s="116"/>
      <c r="K15" s="117"/>
      <c r="L15" s="132" t="s">
        <v>406</v>
      </c>
      <c r="M15" s="129" t="s">
        <v>987</v>
      </c>
      <c r="N15" s="129"/>
      <c r="O15" s="131"/>
      <c r="P15" s="127" t="s">
        <v>407</v>
      </c>
      <c r="Q15" s="127" t="s">
        <v>968</v>
      </c>
      <c r="R15" s="127" t="s">
        <v>967</v>
      </c>
      <c r="S15" s="114" t="s">
        <v>970</v>
      </c>
      <c r="T15" s="38"/>
    </row>
    <row r="16" spans="2:20" x14ac:dyDescent="0.25">
      <c r="B16" s="131"/>
      <c r="C16" s="127"/>
      <c r="D16" s="131"/>
      <c r="E16" s="130"/>
      <c r="F16" s="133"/>
      <c r="G16" s="133"/>
      <c r="H16" s="130"/>
      <c r="I16" s="118"/>
      <c r="J16" s="119"/>
      <c r="K16" s="120"/>
      <c r="L16" s="133"/>
      <c r="M16" s="131"/>
      <c r="N16" s="131"/>
      <c r="O16" s="131"/>
      <c r="P16" s="131"/>
      <c r="Q16" s="131"/>
      <c r="R16" s="128"/>
      <c r="S16" s="114"/>
      <c r="T16" s="38"/>
    </row>
    <row r="17" spans="2:36" ht="47.4" customHeight="1" x14ac:dyDescent="0.25">
      <c r="B17" s="131"/>
      <c r="C17" s="127"/>
      <c r="D17" s="131"/>
      <c r="E17" s="130"/>
      <c r="F17" s="133"/>
      <c r="G17" s="133"/>
      <c r="H17" s="130"/>
      <c r="I17" s="121"/>
      <c r="J17" s="122"/>
      <c r="K17" s="123"/>
      <c r="L17" s="133"/>
      <c r="M17" s="5" t="s">
        <v>410</v>
      </c>
      <c r="N17" s="5" t="s">
        <v>411</v>
      </c>
      <c r="O17" s="5" t="s">
        <v>544</v>
      </c>
      <c r="P17" s="131"/>
      <c r="Q17" s="131"/>
      <c r="R17" s="128"/>
      <c r="S17" s="114"/>
      <c r="T17" s="38"/>
    </row>
    <row r="18" spans="2:36" ht="48" x14ac:dyDescent="0.25">
      <c r="B18" s="47">
        <v>1</v>
      </c>
      <c r="C18" s="54" t="s">
        <v>27</v>
      </c>
      <c r="D18" s="54" t="s">
        <v>28</v>
      </c>
      <c r="E18" s="51" t="s">
        <v>412</v>
      </c>
      <c r="F18" s="51"/>
      <c r="G18" s="47" t="s">
        <v>413</v>
      </c>
      <c r="H18" s="47" t="s">
        <v>641</v>
      </c>
      <c r="I18" s="51" t="s">
        <v>29</v>
      </c>
      <c r="J18" s="51"/>
      <c r="K18" s="51"/>
      <c r="L18" s="51" t="str">
        <f>I18</f>
        <v>400м</v>
      </c>
      <c r="M18" s="37">
        <v>563339</v>
      </c>
      <c r="N18" s="37">
        <v>160944.56</v>
      </c>
      <c r="O18" s="37">
        <f>M18-N18</f>
        <v>402394.44</v>
      </c>
      <c r="P18" s="55" t="s">
        <v>30</v>
      </c>
      <c r="Q18" s="53" t="s">
        <v>977</v>
      </c>
      <c r="R18" s="51" t="s">
        <v>31</v>
      </c>
      <c r="S18" s="49" t="s">
        <v>973</v>
      </c>
      <c r="T18" s="38"/>
    </row>
    <row r="19" spans="2:36" ht="60" x14ac:dyDescent="0.25">
      <c r="B19" s="47">
        <v>2</v>
      </c>
      <c r="C19" s="54" t="s">
        <v>32</v>
      </c>
      <c r="D19" s="54" t="s">
        <v>33</v>
      </c>
      <c r="E19" s="51" t="s">
        <v>412</v>
      </c>
      <c r="F19" s="51"/>
      <c r="G19" s="47" t="s">
        <v>414</v>
      </c>
      <c r="H19" s="47" t="s">
        <v>642</v>
      </c>
      <c r="I19" s="51" t="s">
        <v>34</v>
      </c>
      <c r="J19" s="51"/>
      <c r="K19" s="51"/>
      <c r="L19" s="51" t="str">
        <f t="shared" ref="L19:L65" si="0">I19</f>
        <v>950м</v>
      </c>
      <c r="M19" s="37">
        <v>4852774</v>
      </c>
      <c r="N19" s="37">
        <f>'[1]Инвентарная книга'!$I$5</f>
        <v>1837874.6</v>
      </c>
      <c r="O19" s="37">
        <f t="shared" ref="O19:O61" si="1">M19-N19</f>
        <v>3014899.4</v>
      </c>
      <c r="P19" s="55" t="s">
        <v>30</v>
      </c>
      <c r="Q19" s="53" t="s">
        <v>977</v>
      </c>
      <c r="R19" s="51" t="s">
        <v>35</v>
      </c>
      <c r="S19" s="49" t="s">
        <v>973</v>
      </c>
      <c r="T19" s="38"/>
    </row>
    <row r="20" spans="2:36" ht="48" x14ac:dyDescent="0.25">
      <c r="B20" s="47">
        <v>3</v>
      </c>
      <c r="C20" s="54" t="s">
        <v>415</v>
      </c>
      <c r="D20" s="54" t="s">
        <v>36</v>
      </c>
      <c r="E20" s="51" t="s">
        <v>412</v>
      </c>
      <c r="F20" s="51"/>
      <c r="G20" s="47" t="s">
        <v>416</v>
      </c>
      <c r="H20" s="47" t="s">
        <v>643</v>
      </c>
      <c r="I20" s="51" t="s">
        <v>37</v>
      </c>
      <c r="J20" s="51"/>
      <c r="K20" s="51"/>
      <c r="L20" s="51" t="str">
        <f t="shared" si="0"/>
        <v>360м</v>
      </c>
      <c r="M20" s="37">
        <v>258668</v>
      </c>
      <c r="N20" s="37">
        <v>56264.32</v>
      </c>
      <c r="O20" s="37">
        <f t="shared" si="1"/>
        <v>202403.68</v>
      </c>
      <c r="P20" s="55" t="s">
        <v>30</v>
      </c>
      <c r="Q20" s="53" t="s">
        <v>977</v>
      </c>
      <c r="R20" s="51" t="s">
        <v>38</v>
      </c>
      <c r="S20" s="49" t="s">
        <v>973</v>
      </c>
      <c r="T20" s="38"/>
    </row>
    <row r="21" spans="2:36" ht="60" x14ac:dyDescent="0.25">
      <c r="B21" s="47">
        <v>4</v>
      </c>
      <c r="C21" s="54" t="s">
        <v>39</v>
      </c>
      <c r="D21" s="54" t="s">
        <v>40</v>
      </c>
      <c r="E21" s="51" t="s">
        <v>412</v>
      </c>
      <c r="F21" s="51"/>
      <c r="G21" s="47" t="s">
        <v>417</v>
      </c>
      <c r="H21" s="47" t="s">
        <v>644</v>
      </c>
      <c r="I21" s="51" t="s">
        <v>41</v>
      </c>
      <c r="J21" s="51"/>
      <c r="K21" s="51"/>
      <c r="L21" s="51" t="str">
        <f t="shared" si="0"/>
        <v>300м</v>
      </c>
      <c r="M21" s="37">
        <v>276097</v>
      </c>
      <c r="N21" s="37">
        <v>0</v>
      </c>
      <c r="O21" s="37">
        <f t="shared" si="1"/>
        <v>276097</v>
      </c>
      <c r="P21" s="55" t="s">
        <v>30</v>
      </c>
      <c r="Q21" s="53" t="s">
        <v>977</v>
      </c>
      <c r="R21" s="51" t="s">
        <v>42</v>
      </c>
      <c r="S21" s="49" t="s">
        <v>973</v>
      </c>
      <c r="T21" s="38"/>
    </row>
    <row r="22" spans="2:36" ht="48" x14ac:dyDescent="0.25">
      <c r="B22" s="47">
        <v>5</v>
      </c>
      <c r="C22" s="54" t="s">
        <v>43</v>
      </c>
      <c r="D22" s="54" t="s">
        <v>44</v>
      </c>
      <c r="E22" s="51" t="s">
        <v>412</v>
      </c>
      <c r="F22" s="51"/>
      <c r="G22" s="47" t="s">
        <v>418</v>
      </c>
      <c r="H22" s="47" t="s">
        <v>661</v>
      </c>
      <c r="I22" s="51" t="s">
        <v>45</v>
      </c>
      <c r="J22" s="51"/>
      <c r="K22" s="51"/>
      <c r="L22" s="51" t="str">
        <f t="shared" si="0"/>
        <v>764м</v>
      </c>
      <c r="M22" s="37">
        <v>1436650</v>
      </c>
      <c r="N22" s="37">
        <v>506443.76</v>
      </c>
      <c r="O22" s="37">
        <f t="shared" si="1"/>
        <v>930206.24</v>
      </c>
      <c r="P22" s="55" t="s">
        <v>30</v>
      </c>
      <c r="Q22" s="53" t="s">
        <v>977</v>
      </c>
      <c r="R22" s="51" t="s">
        <v>46</v>
      </c>
      <c r="S22" s="49" t="s">
        <v>973</v>
      </c>
      <c r="T22" s="38"/>
    </row>
    <row r="23" spans="2:36" ht="72" x14ac:dyDescent="0.25">
      <c r="B23" s="47">
        <v>6</v>
      </c>
      <c r="C23" s="54" t="s">
        <v>47</v>
      </c>
      <c r="D23" s="54" t="s">
        <v>48</v>
      </c>
      <c r="E23" s="51" t="s">
        <v>412</v>
      </c>
      <c r="F23" s="51"/>
      <c r="G23" s="47" t="s">
        <v>419</v>
      </c>
      <c r="H23" s="47" t="s">
        <v>645</v>
      </c>
      <c r="I23" s="51" t="s">
        <v>49</v>
      </c>
      <c r="J23" s="51"/>
      <c r="K23" s="51"/>
      <c r="L23" s="51" t="str">
        <f t="shared" si="0"/>
        <v>340м</v>
      </c>
      <c r="M23" s="37">
        <v>1786007</v>
      </c>
      <c r="N23" s="37">
        <v>666799.80000000005</v>
      </c>
      <c r="O23" s="37">
        <f t="shared" si="1"/>
        <v>1119207.2</v>
      </c>
      <c r="P23" s="55" t="s">
        <v>30</v>
      </c>
      <c r="Q23" s="53" t="s">
        <v>977</v>
      </c>
      <c r="R23" s="51" t="s">
        <v>50</v>
      </c>
      <c r="S23" s="49" t="s">
        <v>973</v>
      </c>
      <c r="T23" s="38"/>
    </row>
    <row r="24" spans="2:36" ht="12" customHeight="1" x14ac:dyDescent="0.25">
      <c r="B24" s="47">
        <v>7</v>
      </c>
      <c r="C24" s="54" t="s">
        <v>51</v>
      </c>
      <c r="D24" s="54" t="s">
        <v>44</v>
      </c>
      <c r="E24" s="51" t="s">
        <v>412</v>
      </c>
      <c r="F24" s="51"/>
      <c r="G24" s="47" t="s">
        <v>420</v>
      </c>
      <c r="H24" s="47" t="s">
        <v>646</v>
      </c>
      <c r="I24" s="51">
        <v>975</v>
      </c>
      <c r="J24" s="51"/>
      <c r="K24" s="51"/>
      <c r="L24" s="51">
        <f t="shared" si="0"/>
        <v>975</v>
      </c>
      <c r="M24" s="37">
        <v>172426</v>
      </c>
      <c r="N24" s="37">
        <v>99153.36</v>
      </c>
      <c r="O24" s="37">
        <f t="shared" si="1"/>
        <v>73272.639999999999</v>
      </c>
      <c r="P24" s="55" t="s">
        <v>30</v>
      </c>
      <c r="Q24" s="53" t="s">
        <v>977</v>
      </c>
      <c r="R24" s="51" t="s">
        <v>52</v>
      </c>
      <c r="S24" s="49" t="s">
        <v>973</v>
      </c>
      <c r="T24" s="3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2:36" ht="48" x14ac:dyDescent="0.25">
      <c r="B25" s="47">
        <v>8</v>
      </c>
      <c r="C25" s="54" t="s">
        <v>53</v>
      </c>
      <c r="D25" s="54" t="s">
        <v>54</v>
      </c>
      <c r="E25" s="51" t="s">
        <v>412</v>
      </c>
      <c r="F25" s="51"/>
      <c r="G25" s="47" t="s">
        <v>421</v>
      </c>
      <c r="H25" s="47" t="s">
        <v>662</v>
      </c>
      <c r="I25" s="51" t="s">
        <v>55</v>
      </c>
      <c r="J25" s="51"/>
      <c r="K25" s="51"/>
      <c r="L25" s="51" t="str">
        <f t="shared" si="0"/>
        <v>100м</v>
      </c>
      <c r="M25" s="37">
        <v>12804</v>
      </c>
      <c r="N25" s="37">
        <v>3508.84</v>
      </c>
      <c r="O25" s="37">
        <f t="shared" si="1"/>
        <v>9295.16</v>
      </c>
      <c r="P25" s="55" t="s">
        <v>30</v>
      </c>
      <c r="Q25" s="53" t="s">
        <v>977</v>
      </c>
      <c r="R25" s="51" t="s">
        <v>56</v>
      </c>
      <c r="S25" s="49" t="s">
        <v>973</v>
      </c>
      <c r="T25" s="139"/>
      <c r="U25" s="140"/>
      <c r="V25" s="142"/>
      <c r="W25" s="137"/>
      <c r="X25" s="137"/>
      <c r="Y25" s="142"/>
      <c r="Z25" s="142"/>
      <c r="AA25" s="142"/>
      <c r="AB25" s="142"/>
      <c r="AC25" s="137"/>
      <c r="AD25" s="142"/>
      <c r="AE25" s="142"/>
      <c r="AF25" s="141"/>
      <c r="AG25" s="140"/>
      <c r="AH25" s="140"/>
      <c r="AI25" s="140"/>
      <c r="AJ25" s="145"/>
    </row>
    <row r="26" spans="2:36" ht="12" customHeight="1" x14ac:dyDescent="0.25">
      <c r="B26" s="47">
        <v>9</v>
      </c>
      <c r="C26" s="54" t="s">
        <v>57</v>
      </c>
      <c r="D26" s="54" t="s">
        <v>58</v>
      </c>
      <c r="E26" s="51" t="s">
        <v>412</v>
      </c>
      <c r="F26" s="51"/>
      <c r="G26" s="47" t="s">
        <v>422</v>
      </c>
      <c r="H26" s="47" t="s">
        <v>663</v>
      </c>
      <c r="I26" s="51" t="s">
        <v>59</v>
      </c>
      <c r="J26" s="51"/>
      <c r="K26" s="51"/>
      <c r="L26" s="51" t="str">
        <f t="shared" si="0"/>
        <v>370м</v>
      </c>
      <c r="M26" s="37">
        <v>15551800</v>
      </c>
      <c r="N26" s="37">
        <v>8911833.6799999997</v>
      </c>
      <c r="O26" s="37">
        <f t="shared" si="1"/>
        <v>6639966.3200000003</v>
      </c>
      <c r="P26" s="55" t="s">
        <v>30</v>
      </c>
      <c r="Q26" s="53" t="s">
        <v>977</v>
      </c>
      <c r="R26" s="51" t="s">
        <v>60</v>
      </c>
      <c r="S26" s="49" t="s">
        <v>973</v>
      </c>
      <c r="T26" s="139"/>
      <c r="U26" s="141"/>
      <c r="V26" s="143"/>
      <c r="W26" s="138"/>
      <c r="X26" s="138"/>
      <c r="Y26" s="143"/>
      <c r="Z26" s="143"/>
      <c r="AA26" s="143"/>
      <c r="AB26" s="143"/>
      <c r="AC26" s="138"/>
      <c r="AD26" s="141"/>
      <c r="AE26" s="141"/>
      <c r="AF26" s="141"/>
      <c r="AG26" s="141"/>
      <c r="AH26" s="141"/>
      <c r="AI26" s="144"/>
      <c r="AJ26" s="145"/>
    </row>
    <row r="27" spans="2:36" ht="12" customHeight="1" x14ac:dyDescent="0.25">
      <c r="B27" s="47">
        <v>10</v>
      </c>
      <c r="C27" s="54" t="s">
        <v>61</v>
      </c>
      <c r="D27" s="54" t="s">
        <v>62</v>
      </c>
      <c r="E27" s="51" t="s">
        <v>412</v>
      </c>
      <c r="F27" s="51"/>
      <c r="G27" s="47" t="s">
        <v>423</v>
      </c>
      <c r="H27" s="47" t="s">
        <v>647</v>
      </c>
      <c r="I27" s="51" t="s">
        <v>63</v>
      </c>
      <c r="J27" s="51"/>
      <c r="K27" s="51"/>
      <c r="L27" s="51" t="str">
        <f t="shared" si="0"/>
        <v>205м</v>
      </c>
      <c r="M27" s="37">
        <v>146963</v>
      </c>
      <c r="N27" s="37">
        <v>0</v>
      </c>
      <c r="O27" s="37">
        <f t="shared" si="1"/>
        <v>146963</v>
      </c>
      <c r="P27" s="55" t="s">
        <v>30</v>
      </c>
      <c r="Q27" s="53" t="s">
        <v>977</v>
      </c>
      <c r="R27" s="51" t="s">
        <v>64</v>
      </c>
      <c r="S27" s="49" t="s">
        <v>973</v>
      </c>
      <c r="T27" s="139"/>
      <c r="U27" s="141"/>
      <c r="V27" s="143"/>
      <c r="W27" s="138"/>
      <c r="X27" s="138"/>
      <c r="Y27" s="143"/>
      <c r="Z27" s="153"/>
      <c r="AA27" s="153"/>
      <c r="AB27" s="153"/>
      <c r="AC27" s="138"/>
      <c r="AD27" s="22"/>
      <c r="AE27" s="22"/>
      <c r="AF27" s="22"/>
      <c r="AG27" s="141"/>
      <c r="AH27" s="141"/>
      <c r="AI27" s="144"/>
      <c r="AJ27" s="145"/>
    </row>
    <row r="28" spans="2:36" ht="12" customHeight="1" x14ac:dyDescent="0.25">
      <c r="B28" s="47">
        <v>11</v>
      </c>
      <c r="C28" s="54" t="s">
        <v>65</v>
      </c>
      <c r="D28" s="54" t="s">
        <v>66</v>
      </c>
      <c r="E28" s="51" t="s">
        <v>412</v>
      </c>
      <c r="F28" s="51"/>
      <c r="G28" s="47" t="s">
        <v>424</v>
      </c>
      <c r="H28" s="47" t="s">
        <v>648</v>
      </c>
      <c r="I28" s="51" t="s">
        <v>41</v>
      </c>
      <c r="J28" s="51"/>
      <c r="K28" s="51"/>
      <c r="L28" s="51" t="str">
        <f t="shared" si="0"/>
        <v>300м</v>
      </c>
      <c r="M28" s="37">
        <v>200558</v>
      </c>
      <c r="N28" s="37">
        <v>0</v>
      </c>
      <c r="O28" s="37">
        <f t="shared" si="1"/>
        <v>200558</v>
      </c>
      <c r="P28" s="55" t="s">
        <v>30</v>
      </c>
      <c r="Q28" s="53" t="s">
        <v>977</v>
      </c>
      <c r="R28" s="51" t="s">
        <v>67</v>
      </c>
      <c r="S28" s="49" t="s">
        <v>973</v>
      </c>
      <c r="T28" s="38"/>
    </row>
    <row r="29" spans="2:36" ht="12" customHeight="1" x14ac:dyDescent="0.25">
      <c r="B29" s="47">
        <v>12</v>
      </c>
      <c r="C29" s="54" t="s">
        <v>68</v>
      </c>
      <c r="D29" s="54" t="s">
        <v>69</v>
      </c>
      <c r="E29" s="51" t="s">
        <v>412</v>
      </c>
      <c r="F29" s="51"/>
      <c r="G29" s="47" t="s">
        <v>425</v>
      </c>
      <c r="H29" s="47" t="s">
        <v>649</v>
      </c>
      <c r="I29" s="51" t="s">
        <v>70</v>
      </c>
      <c r="J29" s="51"/>
      <c r="K29" s="51"/>
      <c r="L29" s="51" t="str">
        <f t="shared" si="0"/>
        <v>170м</v>
      </c>
      <c r="M29" s="37">
        <v>115717</v>
      </c>
      <c r="N29" s="37">
        <v>0</v>
      </c>
      <c r="O29" s="37">
        <f t="shared" si="1"/>
        <v>115717</v>
      </c>
      <c r="P29" s="55" t="s">
        <v>30</v>
      </c>
      <c r="Q29" s="53" t="s">
        <v>977</v>
      </c>
      <c r="R29" s="51" t="s">
        <v>71</v>
      </c>
      <c r="S29" s="49" t="s">
        <v>973</v>
      </c>
      <c r="T29" s="38"/>
    </row>
    <row r="30" spans="2:36" ht="12" customHeight="1" x14ac:dyDescent="0.25">
      <c r="B30" s="47">
        <v>13</v>
      </c>
      <c r="C30" s="54" t="s">
        <v>72</v>
      </c>
      <c r="D30" s="54" t="s">
        <v>73</v>
      </c>
      <c r="E30" s="51" t="s">
        <v>412</v>
      </c>
      <c r="F30" s="51"/>
      <c r="G30" s="47" t="s">
        <v>426</v>
      </c>
      <c r="H30" s="47" t="s">
        <v>650</v>
      </c>
      <c r="I30" s="51" t="s">
        <v>74</v>
      </c>
      <c r="J30" s="51"/>
      <c r="K30" s="51"/>
      <c r="L30" s="51" t="str">
        <f t="shared" si="0"/>
        <v>730м</v>
      </c>
      <c r="M30" s="37">
        <v>645995</v>
      </c>
      <c r="N30" s="37">
        <v>0</v>
      </c>
      <c r="O30" s="37">
        <f t="shared" si="1"/>
        <v>645995</v>
      </c>
      <c r="P30" s="55" t="s">
        <v>30</v>
      </c>
      <c r="Q30" s="53" t="s">
        <v>977</v>
      </c>
      <c r="R30" s="51" t="s">
        <v>75</v>
      </c>
      <c r="S30" s="49" t="s">
        <v>973</v>
      </c>
      <c r="T30" s="38"/>
    </row>
    <row r="31" spans="2:36" ht="12" customHeight="1" x14ac:dyDescent="0.25">
      <c r="B31" s="47">
        <v>14</v>
      </c>
      <c r="C31" s="54" t="s">
        <v>76</v>
      </c>
      <c r="D31" s="54" t="s">
        <v>77</v>
      </c>
      <c r="E31" s="51" t="s">
        <v>412</v>
      </c>
      <c r="F31" s="51"/>
      <c r="G31" s="47" t="s">
        <v>427</v>
      </c>
      <c r="H31" s="47" t="s">
        <v>651</v>
      </c>
      <c r="I31" s="51" t="s">
        <v>78</v>
      </c>
      <c r="J31" s="51"/>
      <c r="K31" s="51"/>
      <c r="L31" s="51" t="str">
        <f t="shared" si="0"/>
        <v>220м</v>
      </c>
      <c r="M31" s="37">
        <v>182097</v>
      </c>
      <c r="N31" s="37">
        <v>0</v>
      </c>
      <c r="O31" s="37">
        <f t="shared" si="1"/>
        <v>182097</v>
      </c>
      <c r="P31" s="55" t="s">
        <v>30</v>
      </c>
      <c r="Q31" s="53" t="s">
        <v>977</v>
      </c>
      <c r="R31" s="51" t="s">
        <v>79</v>
      </c>
      <c r="S31" s="49" t="s">
        <v>973</v>
      </c>
      <c r="T31" s="38"/>
    </row>
    <row r="32" spans="2:36" ht="12" customHeight="1" x14ac:dyDescent="0.25">
      <c r="B32" s="47">
        <v>15</v>
      </c>
      <c r="C32" s="54" t="s">
        <v>80</v>
      </c>
      <c r="D32" s="54" t="s">
        <v>81</v>
      </c>
      <c r="E32" s="51" t="s">
        <v>412</v>
      </c>
      <c r="F32" s="51"/>
      <c r="G32" s="47" t="s">
        <v>428</v>
      </c>
      <c r="H32" s="47" t="s">
        <v>652</v>
      </c>
      <c r="I32" s="51" t="s">
        <v>429</v>
      </c>
      <c r="J32" s="51"/>
      <c r="K32" s="51"/>
      <c r="L32" s="51" t="str">
        <f t="shared" si="0"/>
        <v>600м</v>
      </c>
      <c r="M32" s="37">
        <v>2319057</v>
      </c>
      <c r="N32" s="37">
        <v>142286.56</v>
      </c>
      <c r="O32" s="37">
        <f t="shared" si="1"/>
        <v>2176770.44</v>
      </c>
      <c r="P32" s="55" t="s">
        <v>30</v>
      </c>
      <c r="Q32" s="53" t="s">
        <v>977</v>
      </c>
      <c r="R32" s="51" t="s">
        <v>82</v>
      </c>
      <c r="S32" s="49" t="s">
        <v>973</v>
      </c>
      <c r="T32" s="38"/>
    </row>
    <row r="33" spans="2:20" ht="12" customHeight="1" x14ac:dyDescent="0.25">
      <c r="B33" s="47">
        <v>16</v>
      </c>
      <c r="C33" s="54" t="s">
        <v>83</v>
      </c>
      <c r="D33" s="54" t="s">
        <v>84</v>
      </c>
      <c r="E33" s="51" t="s">
        <v>412</v>
      </c>
      <c r="F33" s="51"/>
      <c r="G33" s="47" t="s">
        <v>430</v>
      </c>
      <c r="H33" s="47" t="s">
        <v>653</v>
      </c>
      <c r="I33" s="51" t="s">
        <v>85</v>
      </c>
      <c r="J33" s="51"/>
      <c r="K33" s="51"/>
      <c r="L33" s="51" t="str">
        <f t="shared" si="0"/>
        <v>240м</v>
      </c>
      <c r="M33" s="37">
        <v>197050</v>
      </c>
      <c r="N33" s="37">
        <v>109197.75999999999</v>
      </c>
      <c r="O33" s="37">
        <f t="shared" si="1"/>
        <v>87852.24</v>
      </c>
      <c r="P33" s="55" t="s">
        <v>30</v>
      </c>
      <c r="Q33" s="53" t="s">
        <v>977</v>
      </c>
      <c r="R33" s="51" t="s">
        <v>86</v>
      </c>
      <c r="S33" s="49" t="s">
        <v>973</v>
      </c>
      <c r="T33" s="38"/>
    </row>
    <row r="34" spans="2:20" ht="12" customHeight="1" x14ac:dyDescent="0.25">
      <c r="B34" s="47">
        <v>17</v>
      </c>
      <c r="C34" s="54" t="s">
        <v>87</v>
      </c>
      <c r="D34" s="54" t="s">
        <v>88</v>
      </c>
      <c r="E34" s="51" t="s">
        <v>412</v>
      </c>
      <c r="F34" s="51"/>
      <c r="G34" s="47" t="s">
        <v>431</v>
      </c>
      <c r="H34" s="47" t="s">
        <v>654</v>
      </c>
      <c r="I34" s="51" t="s">
        <v>89</v>
      </c>
      <c r="J34" s="51"/>
      <c r="K34" s="51"/>
      <c r="L34" s="51" t="str">
        <f t="shared" si="0"/>
        <v>190м</v>
      </c>
      <c r="M34" s="37">
        <v>296070</v>
      </c>
      <c r="N34" s="37">
        <v>171227.28</v>
      </c>
      <c r="O34" s="37">
        <f t="shared" si="1"/>
        <v>124842.72</v>
      </c>
      <c r="P34" s="55" t="s">
        <v>30</v>
      </c>
      <c r="Q34" s="53" t="s">
        <v>977</v>
      </c>
      <c r="R34" s="51" t="s">
        <v>90</v>
      </c>
      <c r="S34" s="49" t="s">
        <v>973</v>
      </c>
      <c r="T34" s="38"/>
    </row>
    <row r="35" spans="2:20" ht="27.75" customHeight="1" x14ac:dyDescent="0.25">
      <c r="B35" s="47">
        <v>18</v>
      </c>
      <c r="C35" s="54" t="s">
        <v>91</v>
      </c>
      <c r="D35" s="54" t="s">
        <v>92</v>
      </c>
      <c r="E35" s="51" t="s">
        <v>412</v>
      </c>
      <c r="F35" s="51"/>
      <c r="G35" s="47" t="s">
        <v>432</v>
      </c>
      <c r="H35" s="47" t="s">
        <v>655</v>
      </c>
      <c r="I35" s="51" t="s">
        <v>93</v>
      </c>
      <c r="J35" s="51"/>
      <c r="K35" s="51"/>
      <c r="L35" s="51" t="str">
        <f t="shared" si="0"/>
        <v>380м</v>
      </c>
      <c r="M35" s="37">
        <v>2554281</v>
      </c>
      <c r="N35" s="37">
        <v>1484003.96</v>
      </c>
      <c r="O35" s="37">
        <f t="shared" si="1"/>
        <v>1070277.04</v>
      </c>
      <c r="P35" s="55" t="s">
        <v>30</v>
      </c>
      <c r="Q35" s="53" t="s">
        <v>977</v>
      </c>
      <c r="R35" s="51" t="s">
        <v>94</v>
      </c>
      <c r="S35" s="49" t="s">
        <v>973</v>
      </c>
      <c r="T35" s="38"/>
    </row>
    <row r="36" spans="2:20" ht="12" customHeight="1" x14ac:dyDescent="0.25">
      <c r="B36" s="47">
        <v>19</v>
      </c>
      <c r="C36" s="54" t="s">
        <v>95</v>
      </c>
      <c r="D36" s="54" t="s">
        <v>96</v>
      </c>
      <c r="E36" s="51" t="s">
        <v>412</v>
      </c>
      <c r="F36" s="51"/>
      <c r="G36" s="47" t="s">
        <v>433</v>
      </c>
      <c r="H36" s="47" t="s">
        <v>664</v>
      </c>
      <c r="I36" s="51"/>
      <c r="J36" s="51"/>
      <c r="K36" s="51"/>
      <c r="L36" s="51">
        <f t="shared" si="0"/>
        <v>0</v>
      </c>
      <c r="M36" s="37">
        <v>60964257</v>
      </c>
      <c r="N36" s="37">
        <v>35088885.840000004</v>
      </c>
      <c r="O36" s="37">
        <f t="shared" si="1"/>
        <v>25875371.159999996</v>
      </c>
      <c r="P36" s="55" t="s">
        <v>30</v>
      </c>
      <c r="Q36" s="53" t="s">
        <v>977</v>
      </c>
      <c r="R36" s="51" t="s">
        <v>97</v>
      </c>
      <c r="S36" s="49" t="s">
        <v>973</v>
      </c>
      <c r="T36" s="38"/>
    </row>
    <row r="37" spans="2:20" ht="12" customHeight="1" x14ac:dyDescent="0.25">
      <c r="B37" s="47">
        <v>20</v>
      </c>
      <c r="C37" s="54" t="s">
        <v>98</v>
      </c>
      <c r="D37" s="54" t="s">
        <v>99</v>
      </c>
      <c r="E37" s="51" t="s">
        <v>434</v>
      </c>
      <c r="F37" s="81"/>
      <c r="G37" s="47">
        <v>26</v>
      </c>
      <c r="H37" s="47" t="s">
        <v>656</v>
      </c>
      <c r="I37" s="51" t="s">
        <v>100</v>
      </c>
      <c r="J37" s="81"/>
      <c r="K37" s="81"/>
      <c r="L37" s="51" t="str">
        <f t="shared" si="0"/>
        <v>160м</v>
      </c>
      <c r="M37" s="37">
        <v>176604</v>
      </c>
      <c r="N37" s="37">
        <v>28208</v>
      </c>
      <c r="O37" s="37">
        <f t="shared" si="1"/>
        <v>148396</v>
      </c>
      <c r="P37" s="55" t="s">
        <v>30</v>
      </c>
      <c r="Q37" s="53" t="s">
        <v>977</v>
      </c>
      <c r="R37" s="50" t="s">
        <v>101</v>
      </c>
      <c r="S37" s="49" t="s">
        <v>973</v>
      </c>
      <c r="T37" s="38"/>
    </row>
    <row r="38" spans="2:20" ht="60" x14ac:dyDescent="0.25">
      <c r="B38" s="47">
        <v>21</v>
      </c>
      <c r="C38" s="54" t="s">
        <v>102</v>
      </c>
      <c r="D38" s="54" t="s">
        <v>103</v>
      </c>
      <c r="E38" s="51" t="s">
        <v>434</v>
      </c>
      <c r="F38" s="51"/>
      <c r="G38" s="47" t="s">
        <v>435</v>
      </c>
      <c r="H38" s="47" t="s">
        <v>657</v>
      </c>
      <c r="I38" s="51" t="s">
        <v>78</v>
      </c>
      <c r="J38" s="51"/>
      <c r="K38" s="51"/>
      <c r="L38" s="51" t="str">
        <f t="shared" si="0"/>
        <v>220м</v>
      </c>
      <c r="M38" s="37">
        <v>190145</v>
      </c>
      <c r="N38" s="37">
        <v>342</v>
      </c>
      <c r="O38" s="37">
        <f t="shared" si="1"/>
        <v>189803</v>
      </c>
      <c r="P38" s="55" t="s">
        <v>30</v>
      </c>
      <c r="Q38" s="53" t="s">
        <v>977</v>
      </c>
      <c r="R38" s="51" t="s">
        <v>104</v>
      </c>
      <c r="S38" s="49" t="s">
        <v>973</v>
      </c>
      <c r="T38" s="38"/>
    </row>
    <row r="39" spans="2:20" ht="48" x14ac:dyDescent="0.25">
      <c r="B39" s="47">
        <v>22</v>
      </c>
      <c r="C39" s="54" t="s">
        <v>105</v>
      </c>
      <c r="D39" s="54" t="s">
        <v>106</v>
      </c>
      <c r="E39" s="51" t="s">
        <v>434</v>
      </c>
      <c r="F39" s="51"/>
      <c r="G39" s="47" t="s">
        <v>436</v>
      </c>
      <c r="H39" s="47" t="s">
        <v>658</v>
      </c>
      <c r="I39" s="51">
        <v>250</v>
      </c>
      <c r="J39" s="51"/>
      <c r="K39" s="51"/>
      <c r="L39" s="51">
        <f t="shared" si="0"/>
        <v>250</v>
      </c>
      <c r="M39" s="37">
        <v>178863</v>
      </c>
      <c r="N39" s="37">
        <v>322</v>
      </c>
      <c r="O39" s="37">
        <f t="shared" si="1"/>
        <v>178541</v>
      </c>
      <c r="P39" s="55" t="s">
        <v>30</v>
      </c>
      <c r="Q39" s="53" t="s">
        <v>977</v>
      </c>
      <c r="R39" s="51" t="s">
        <v>107</v>
      </c>
      <c r="S39" s="49" t="s">
        <v>973</v>
      </c>
      <c r="T39" s="38"/>
    </row>
    <row r="40" spans="2:20" ht="72" x14ac:dyDescent="0.25">
      <c r="B40" s="47">
        <v>23</v>
      </c>
      <c r="C40" s="54" t="s">
        <v>108</v>
      </c>
      <c r="D40" s="54" t="s">
        <v>109</v>
      </c>
      <c r="E40" s="51" t="s">
        <v>434</v>
      </c>
      <c r="F40" s="51"/>
      <c r="G40" s="47" t="s">
        <v>437</v>
      </c>
      <c r="H40" s="47" t="s">
        <v>659</v>
      </c>
      <c r="I40" s="51" t="s">
        <v>110</v>
      </c>
      <c r="J40" s="51"/>
      <c r="K40" s="51"/>
      <c r="L40" s="51" t="str">
        <f t="shared" si="0"/>
        <v>430м</v>
      </c>
      <c r="M40" s="37">
        <v>459009</v>
      </c>
      <c r="N40" s="37">
        <v>73313</v>
      </c>
      <c r="O40" s="37">
        <f t="shared" si="1"/>
        <v>385696</v>
      </c>
      <c r="P40" s="55" t="s">
        <v>30</v>
      </c>
      <c r="Q40" s="53" t="s">
        <v>977</v>
      </c>
      <c r="R40" s="51" t="s">
        <v>111</v>
      </c>
      <c r="S40" s="49" t="s">
        <v>973</v>
      </c>
      <c r="T40" s="38"/>
    </row>
    <row r="41" spans="2:20" ht="12" customHeight="1" x14ac:dyDescent="0.25">
      <c r="B41" s="47">
        <v>24</v>
      </c>
      <c r="C41" s="54" t="s">
        <v>112</v>
      </c>
      <c r="D41" s="54" t="s">
        <v>113</v>
      </c>
      <c r="E41" s="51" t="s">
        <v>434</v>
      </c>
      <c r="F41" s="51"/>
      <c r="G41" s="47" t="s">
        <v>438</v>
      </c>
      <c r="H41" s="47" t="s">
        <v>876</v>
      </c>
      <c r="I41" s="51" t="s">
        <v>89</v>
      </c>
      <c r="J41" s="51"/>
      <c r="K41" s="51"/>
      <c r="L41" s="51" t="str">
        <f t="shared" si="0"/>
        <v>190м</v>
      </c>
      <c r="M41" s="37">
        <v>130832</v>
      </c>
      <c r="N41" s="37">
        <v>4874</v>
      </c>
      <c r="O41" s="37">
        <f t="shared" si="1"/>
        <v>125958</v>
      </c>
      <c r="P41" s="55" t="s">
        <v>30</v>
      </c>
      <c r="Q41" s="53" t="s">
        <v>977</v>
      </c>
      <c r="R41" s="51" t="s">
        <v>114</v>
      </c>
      <c r="S41" s="49" t="s">
        <v>973</v>
      </c>
      <c r="T41" s="38"/>
    </row>
    <row r="42" spans="2:20" ht="12" customHeight="1" x14ac:dyDescent="0.25">
      <c r="B42" s="47">
        <v>25</v>
      </c>
      <c r="C42" s="54" t="s">
        <v>115</v>
      </c>
      <c r="D42" s="54" t="s">
        <v>116</v>
      </c>
      <c r="E42" s="51" t="s">
        <v>434</v>
      </c>
      <c r="F42" s="51"/>
      <c r="G42" s="47" t="s">
        <v>439</v>
      </c>
      <c r="H42" s="47" t="s">
        <v>660</v>
      </c>
      <c r="I42" s="51" t="s">
        <v>117</v>
      </c>
      <c r="J42" s="51"/>
      <c r="K42" s="51"/>
      <c r="L42" s="51" t="str">
        <f t="shared" si="0"/>
        <v>230м</v>
      </c>
      <c r="M42" s="37">
        <v>161783</v>
      </c>
      <c r="N42" s="37">
        <v>1723</v>
      </c>
      <c r="O42" s="37">
        <f t="shared" si="1"/>
        <v>160060</v>
      </c>
      <c r="P42" s="55" t="s">
        <v>30</v>
      </c>
      <c r="Q42" s="53" t="s">
        <v>977</v>
      </c>
      <c r="R42" s="51" t="s">
        <v>118</v>
      </c>
      <c r="S42" s="49" t="s">
        <v>973</v>
      </c>
      <c r="T42" s="38"/>
    </row>
    <row r="43" spans="2:20" ht="72" x14ac:dyDescent="0.25">
      <c r="B43" s="47">
        <v>26</v>
      </c>
      <c r="C43" s="54" t="s">
        <v>119</v>
      </c>
      <c r="D43" s="54" t="s">
        <v>181</v>
      </c>
      <c r="E43" s="51" t="s">
        <v>440</v>
      </c>
      <c r="F43" s="51"/>
      <c r="G43" s="57">
        <v>95</v>
      </c>
      <c r="H43" s="57" t="s">
        <v>665</v>
      </c>
      <c r="I43" s="51" t="s">
        <v>120</v>
      </c>
      <c r="J43" s="51"/>
      <c r="K43" s="51"/>
      <c r="L43" s="51" t="str">
        <f t="shared" si="0"/>
        <v>540м</v>
      </c>
      <c r="M43" s="37">
        <v>438945</v>
      </c>
      <c r="N43" s="37">
        <v>832</v>
      </c>
      <c r="O43" s="37">
        <f t="shared" si="1"/>
        <v>438113</v>
      </c>
      <c r="P43" s="55" t="s">
        <v>121</v>
      </c>
      <c r="Q43" s="53" t="s">
        <v>977</v>
      </c>
      <c r="R43" s="56" t="s">
        <v>122</v>
      </c>
      <c r="S43" s="49" t="s">
        <v>973</v>
      </c>
      <c r="T43" s="38"/>
    </row>
    <row r="44" spans="2:20" ht="60" x14ac:dyDescent="0.25">
      <c r="B44" s="47">
        <v>27</v>
      </c>
      <c r="C44" s="54" t="s">
        <v>123</v>
      </c>
      <c r="D44" s="54" t="s">
        <v>124</v>
      </c>
      <c r="E44" s="51" t="s">
        <v>434</v>
      </c>
      <c r="F44" s="51"/>
      <c r="G44" s="47" t="s">
        <v>441</v>
      </c>
      <c r="H44" s="47" t="s">
        <v>875</v>
      </c>
      <c r="I44" s="51" t="s">
        <v>125</v>
      </c>
      <c r="J44" s="51"/>
      <c r="K44" s="51"/>
      <c r="L44" s="51" t="str">
        <f t="shared" si="0"/>
        <v>145м</v>
      </c>
      <c r="M44" s="37">
        <v>136200</v>
      </c>
      <c r="N44" s="37">
        <v>0</v>
      </c>
      <c r="O44" s="37">
        <f t="shared" si="1"/>
        <v>136200</v>
      </c>
      <c r="P44" s="55" t="s">
        <v>30</v>
      </c>
      <c r="Q44" s="53" t="s">
        <v>977</v>
      </c>
      <c r="R44" s="51" t="s">
        <v>126</v>
      </c>
      <c r="S44" s="49" t="s">
        <v>973</v>
      </c>
      <c r="T44" s="38"/>
    </row>
    <row r="45" spans="2:20" ht="60" x14ac:dyDescent="0.25">
      <c r="B45" s="47">
        <v>28</v>
      </c>
      <c r="C45" s="54" t="s">
        <v>127</v>
      </c>
      <c r="D45" s="54" t="s">
        <v>128</v>
      </c>
      <c r="E45" s="51" t="s">
        <v>434</v>
      </c>
      <c r="F45" s="51"/>
      <c r="G45" s="57">
        <v>120</v>
      </c>
      <c r="H45" s="57" t="s">
        <v>666</v>
      </c>
      <c r="I45" s="51" t="s">
        <v>129</v>
      </c>
      <c r="J45" s="51"/>
      <c r="K45" s="51"/>
      <c r="L45" s="51" t="str">
        <f t="shared" si="0"/>
        <v>264м</v>
      </c>
      <c r="M45" s="37">
        <v>196124</v>
      </c>
      <c r="N45" s="37">
        <v>4407</v>
      </c>
      <c r="O45" s="37">
        <f t="shared" si="1"/>
        <v>191717</v>
      </c>
      <c r="P45" s="55" t="s">
        <v>30</v>
      </c>
      <c r="Q45" s="53" t="s">
        <v>977</v>
      </c>
      <c r="R45" s="51" t="s">
        <v>130</v>
      </c>
      <c r="S45" s="49" t="s">
        <v>973</v>
      </c>
      <c r="T45" s="38"/>
    </row>
    <row r="46" spans="2:20" ht="60" x14ac:dyDescent="0.25">
      <c r="B46" s="47">
        <v>29</v>
      </c>
      <c r="C46" s="54" t="s">
        <v>131</v>
      </c>
      <c r="D46" s="54" t="s">
        <v>132</v>
      </c>
      <c r="E46" s="51" t="s">
        <v>434</v>
      </c>
      <c r="F46" s="51"/>
      <c r="G46" s="47" t="s">
        <v>442</v>
      </c>
      <c r="H46" s="47" t="s">
        <v>667</v>
      </c>
      <c r="I46" s="51" t="s">
        <v>85</v>
      </c>
      <c r="J46" s="51"/>
      <c r="K46" s="51"/>
      <c r="L46" s="51" t="str">
        <f t="shared" si="0"/>
        <v>240м</v>
      </c>
      <c r="M46" s="37">
        <v>169534</v>
      </c>
      <c r="N46" s="37">
        <v>306</v>
      </c>
      <c r="O46" s="37">
        <f t="shared" si="1"/>
        <v>169228</v>
      </c>
      <c r="P46" s="55" t="s">
        <v>30</v>
      </c>
      <c r="Q46" s="53" t="s">
        <v>977</v>
      </c>
      <c r="R46" s="51" t="s">
        <v>133</v>
      </c>
      <c r="S46" s="49" t="s">
        <v>973</v>
      </c>
      <c r="T46" s="38"/>
    </row>
    <row r="47" spans="2:20" ht="60" x14ac:dyDescent="0.25">
      <c r="B47" s="47">
        <v>30</v>
      </c>
      <c r="C47" s="54" t="s">
        <v>134</v>
      </c>
      <c r="D47" s="54" t="s">
        <v>135</v>
      </c>
      <c r="E47" s="51" t="s">
        <v>434</v>
      </c>
      <c r="F47" s="51"/>
      <c r="G47" s="47" t="s">
        <v>443</v>
      </c>
      <c r="H47" s="47" t="s">
        <v>668</v>
      </c>
      <c r="I47" s="51" t="s">
        <v>29</v>
      </c>
      <c r="J47" s="51"/>
      <c r="K47" s="51"/>
      <c r="L47" s="51" t="str">
        <f t="shared" si="0"/>
        <v>400м</v>
      </c>
      <c r="M47" s="37">
        <v>327032</v>
      </c>
      <c r="N47" s="37">
        <v>4447</v>
      </c>
      <c r="O47" s="37">
        <f t="shared" si="1"/>
        <v>322585</v>
      </c>
      <c r="P47" s="55" t="s">
        <v>30</v>
      </c>
      <c r="Q47" s="53" t="s">
        <v>977</v>
      </c>
      <c r="R47" s="51" t="s">
        <v>136</v>
      </c>
      <c r="S47" s="49" t="s">
        <v>973</v>
      </c>
      <c r="T47" s="38"/>
    </row>
    <row r="48" spans="2:20" ht="60" x14ac:dyDescent="0.25">
      <c r="B48" s="47">
        <v>31</v>
      </c>
      <c r="C48" s="54" t="s">
        <v>137</v>
      </c>
      <c r="D48" s="54" t="s">
        <v>138</v>
      </c>
      <c r="E48" s="51" t="s">
        <v>434</v>
      </c>
      <c r="F48" s="51"/>
      <c r="G48" s="47" t="s">
        <v>444</v>
      </c>
      <c r="H48" s="47" t="s">
        <v>669</v>
      </c>
      <c r="I48" s="51" t="s">
        <v>41</v>
      </c>
      <c r="J48" s="51"/>
      <c r="K48" s="51"/>
      <c r="L48" s="51" t="str">
        <f t="shared" si="0"/>
        <v>300м</v>
      </c>
      <c r="M48" s="37">
        <v>210951</v>
      </c>
      <c r="N48" s="37">
        <v>380</v>
      </c>
      <c r="O48" s="37">
        <f t="shared" si="1"/>
        <v>210571</v>
      </c>
      <c r="P48" s="55" t="s">
        <v>30</v>
      </c>
      <c r="Q48" s="53" t="s">
        <v>977</v>
      </c>
      <c r="R48" s="51" t="s">
        <v>139</v>
      </c>
      <c r="S48" s="49" t="s">
        <v>973</v>
      </c>
      <c r="T48" s="38"/>
    </row>
    <row r="49" spans="2:20" ht="48" x14ac:dyDescent="0.25">
      <c r="B49" s="47">
        <v>32</v>
      </c>
      <c r="C49" s="54" t="s">
        <v>140</v>
      </c>
      <c r="D49" s="54" t="s">
        <v>141</v>
      </c>
      <c r="E49" s="51" t="s">
        <v>434</v>
      </c>
      <c r="F49" s="51"/>
      <c r="G49" s="47" t="s">
        <v>445</v>
      </c>
      <c r="H49" s="47" t="s">
        <v>670</v>
      </c>
      <c r="I49" s="51" t="s">
        <v>41</v>
      </c>
      <c r="J49" s="51"/>
      <c r="K49" s="51"/>
      <c r="L49" s="51" t="str">
        <f t="shared" si="0"/>
        <v>300м</v>
      </c>
      <c r="M49" s="37">
        <v>209923</v>
      </c>
      <c r="N49" s="37">
        <v>12798</v>
      </c>
      <c r="O49" s="37">
        <f t="shared" si="1"/>
        <v>197125</v>
      </c>
      <c r="P49" s="55" t="s">
        <v>30</v>
      </c>
      <c r="Q49" s="53" t="s">
        <v>977</v>
      </c>
      <c r="R49" s="56" t="s">
        <v>142</v>
      </c>
      <c r="S49" s="49" t="s">
        <v>973</v>
      </c>
      <c r="T49" s="38"/>
    </row>
    <row r="50" spans="2:20" ht="48" x14ac:dyDescent="0.25">
      <c r="B50" s="47">
        <v>33</v>
      </c>
      <c r="C50" s="54" t="s">
        <v>143</v>
      </c>
      <c r="D50" s="54" t="s">
        <v>144</v>
      </c>
      <c r="E50" s="51" t="s">
        <v>434</v>
      </c>
      <c r="F50" s="51"/>
      <c r="G50" s="47" t="s">
        <v>446</v>
      </c>
      <c r="H50" s="47" t="s">
        <v>671</v>
      </c>
      <c r="I50" s="51" t="s">
        <v>145</v>
      </c>
      <c r="J50" s="51"/>
      <c r="K50" s="51"/>
      <c r="L50" s="51" t="str">
        <f t="shared" si="0"/>
        <v>410м</v>
      </c>
      <c r="M50" s="37">
        <v>585848</v>
      </c>
      <c r="N50" s="37">
        <v>149251</v>
      </c>
      <c r="O50" s="37">
        <f t="shared" si="1"/>
        <v>436597</v>
      </c>
      <c r="P50" s="55" t="s">
        <v>30</v>
      </c>
      <c r="Q50" s="53" t="s">
        <v>977</v>
      </c>
      <c r="R50" s="56" t="s">
        <v>146</v>
      </c>
      <c r="S50" s="49" t="s">
        <v>973</v>
      </c>
      <c r="T50" s="38"/>
    </row>
    <row r="51" spans="2:20" ht="60" x14ac:dyDescent="0.25">
      <c r="B51" s="47">
        <v>34</v>
      </c>
      <c r="C51" s="54" t="s">
        <v>147</v>
      </c>
      <c r="D51" s="54" t="s">
        <v>148</v>
      </c>
      <c r="E51" s="51" t="s">
        <v>434</v>
      </c>
      <c r="F51" s="51"/>
      <c r="G51" s="47" t="s">
        <v>447</v>
      </c>
      <c r="H51" s="47" t="s">
        <v>672</v>
      </c>
      <c r="I51" s="51" t="s">
        <v>149</v>
      </c>
      <c r="J51" s="51"/>
      <c r="K51" s="51"/>
      <c r="L51" s="51" t="str">
        <f t="shared" si="0"/>
        <v>280м</v>
      </c>
      <c r="M51" s="37">
        <v>198205</v>
      </c>
      <c r="N51" s="37">
        <v>10319</v>
      </c>
      <c r="O51" s="37">
        <f t="shared" si="1"/>
        <v>187886</v>
      </c>
      <c r="P51" s="55" t="s">
        <v>30</v>
      </c>
      <c r="Q51" s="53" t="s">
        <v>977</v>
      </c>
      <c r="R51" s="56" t="s">
        <v>150</v>
      </c>
      <c r="S51" s="49" t="s">
        <v>973</v>
      </c>
      <c r="T51" s="38"/>
    </row>
    <row r="52" spans="2:20" ht="48" x14ac:dyDescent="0.25">
      <c r="B52" s="47">
        <v>35</v>
      </c>
      <c r="C52" s="54" t="s">
        <v>151</v>
      </c>
      <c r="D52" s="54" t="s">
        <v>152</v>
      </c>
      <c r="E52" s="51" t="s">
        <v>434</v>
      </c>
      <c r="F52" s="81"/>
      <c r="G52" s="47" t="s">
        <v>448</v>
      </c>
      <c r="H52" s="47" t="s">
        <v>673</v>
      </c>
      <c r="I52" s="81" t="s">
        <v>29</v>
      </c>
      <c r="J52" s="81"/>
      <c r="K52" s="81"/>
      <c r="L52" s="51" t="str">
        <f t="shared" si="0"/>
        <v>400м</v>
      </c>
      <c r="M52" s="37">
        <v>381127</v>
      </c>
      <c r="N52" s="37">
        <v>686</v>
      </c>
      <c r="O52" s="37">
        <f t="shared" si="1"/>
        <v>380441</v>
      </c>
      <c r="P52" s="55" t="s">
        <v>30</v>
      </c>
      <c r="Q52" s="53" t="s">
        <v>977</v>
      </c>
      <c r="R52" s="56" t="s">
        <v>153</v>
      </c>
      <c r="S52" s="49" t="s">
        <v>973</v>
      </c>
      <c r="T52" s="38"/>
    </row>
    <row r="53" spans="2:20" ht="48" x14ac:dyDescent="0.25">
      <c r="B53" s="47">
        <v>36</v>
      </c>
      <c r="C53" s="54" t="s">
        <v>154</v>
      </c>
      <c r="D53" s="54" t="s">
        <v>155</v>
      </c>
      <c r="E53" s="51" t="s">
        <v>434</v>
      </c>
      <c r="F53" s="54"/>
      <c r="G53" s="47" t="s">
        <v>449</v>
      </c>
      <c r="H53" s="47" t="s">
        <v>674</v>
      </c>
      <c r="I53" s="54" t="s">
        <v>85</v>
      </c>
      <c r="J53" s="54"/>
      <c r="K53" s="54"/>
      <c r="L53" s="51" t="str">
        <f t="shared" si="0"/>
        <v>240м</v>
      </c>
      <c r="M53" s="37">
        <v>229510</v>
      </c>
      <c r="N53" s="37">
        <v>414</v>
      </c>
      <c r="O53" s="37">
        <f t="shared" si="1"/>
        <v>229096</v>
      </c>
      <c r="P53" s="55" t="s">
        <v>30</v>
      </c>
      <c r="Q53" s="53" t="s">
        <v>977</v>
      </c>
      <c r="R53" s="56" t="s">
        <v>156</v>
      </c>
      <c r="S53" s="49" t="s">
        <v>973</v>
      </c>
      <c r="T53" s="38"/>
    </row>
    <row r="54" spans="2:20" ht="48" x14ac:dyDescent="0.25">
      <c r="B54" s="47">
        <v>37</v>
      </c>
      <c r="C54" s="54" t="s">
        <v>157</v>
      </c>
      <c r="D54" s="49" t="s">
        <v>158</v>
      </c>
      <c r="E54" s="51" t="s">
        <v>434</v>
      </c>
      <c r="F54" s="49"/>
      <c r="G54" s="47" t="s">
        <v>450</v>
      </c>
      <c r="H54" s="47" t="s">
        <v>675</v>
      </c>
      <c r="I54" s="49">
        <v>330</v>
      </c>
      <c r="J54" s="49"/>
      <c r="K54" s="49"/>
      <c r="L54" s="51">
        <f t="shared" si="0"/>
        <v>330</v>
      </c>
      <c r="M54" s="37">
        <v>230469</v>
      </c>
      <c r="N54" s="37">
        <v>90736</v>
      </c>
      <c r="O54" s="37">
        <f t="shared" si="1"/>
        <v>139733</v>
      </c>
      <c r="P54" s="55" t="s">
        <v>30</v>
      </c>
      <c r="Q54" s="53" t="s">
        <v>977</v>
      </c>
      <c r="R54" s="56" t="s">
        <v>159</v>
      </c>
      <c r="S54" s="49" t="s">
        <v>973</v>
      </c>
      <c r="T54" s="38"/>
    </row>
    <row r="55" spans="2:20" ht="48" x14ac:dyDescent="0.25">
      <c r="B55" s="47">
        <v>38</v>
      </c>
      <c r="C55" s="54" t="s">
        <v>877</v>
      </c>
      <c r="D55" s="49" t="s">
        <v>589</v>
      </c>
      <c r="E55" s="51"/>
      <c r="F55" s="49"/>
      <c r="G55" s="47"/>
      <c r="H55" s="47" t="s">
        <v>591</v>
      </c>
      <c r="I55" s="49">
        <v>400</v>
      </c>
      <c r="J55" s="49"/>
      <c r="K55" s="49"/>
      <c r="L55" s="51">
        <f t="shared" si="0"/>
        <v>400</v>
      </c>
      <c r="M55" s="37"/>
      <c r="N55" s="37"/>
      <c r="O55" s="37">
        <f t="shared" si="1"/>
        <v>0</v>
      </c>
      <c r="P55" s="55" t="s">
        <v>30</v>
      </c>
      <c r="Q55" s="53" t="s">
        <v>977</v>
      </c>
      <c r="R55" s="48" t="s">
        <v>592</v>
      </c>
      <c r="S55" s="49" t="s">
        <v>973</v>
      </c>
      <c r="T55" s="38"/>
    </row>
    <row r="56" spans="2:20" ht="48" x14ac:dyDescent="0.25">
      <c r="B56" s="47">
        <v>39</v>
      </c>
      <c r="C56" s="54" t="s">
        <v>610</v>
      </c>
      <c r="D56" s="52" t="s">
        <v>595</v>
      </c>
      <c r="E56" s="51"/>
      <c r="F56" s="49"/>
      <c r="G56" s="47"/>
      <c r="H56" s="47" t="s">
        <v>603</v>
      </c>
      <c r="I56" s="49">
        <v>317</v>
      </c>
      <c r="J56" s="49"/>
      <c r="K56" s="49"/>
      <c r="L56" s="51">
        <f t="shared" si="0"/>
        <v>317</v>
      </c>
      <c r="M56" s="37"/>
      <c r="N56" s="37"/>
      <c r="O56" s="37">
        <f t="shared" si="1"/>
        <v>0</v>
      </c>
      <c r="P56" s="55" t="s">
        <v>30</v>
      </c>
      <c r="Q56" s="53" t="s">
        <v>977</v>
      </c>
      <c r="R56" s="48" t="s">
        <v>593</v>
      </c>
      <c r="S56" s="49" t="s">
        <v>973</v>
      </c>
      <c r="T56" s="38"/>
    </row>
    <row r="57" spans="2:20" ht="48" x14ac:dyDescent="0.25">
      <c r="B57" s="47">
        <v>40</v>
      </c>
      <c r="C57" s="54" t="s">
        <v>610</v>
      </c>
      <c r="D57" s="49" t="s">
        <v>596</v>
      </c>
      <c r="E57" s="51"/>
      <c r="F57" s="49"/>
      <c r="G57" s="47"/>
      <c r="H57" s="47" t="s">
        <v>602</v>
      </c>
      <c r="I57" s="49">
        <v>570</v>
      </c>
      <c r="J57" s="49"/>
      <c r="K57" s="49"/>
      <c r="L57" s="51">
        <f t="shared" si="0"/>
        <v>570</v>
      </c>
      <c r="M57" s="37"/>
      <c r="N57" s="37"/>
      <c r="O57" s="37">
        <f t="shared" si="1"/>
        <v>0</v>
      </c>
      <c r="P57" s="55" t="s">
        <v>30</v>
      </c>
      <c r="Q57" s="53" t="s">
        <v>977</v>
      </c>
      <c r="R57" s="48" t="s">
        <v>594</v>
      </c>
      <c r="S57" s="49" t="s">
        <v>973</v>
      </c>
      <c r="T57" s="38"/>
    </row>
    <row r="58" spans="2:20" ht="48" x14ac:dyDescent="0.25">
      <c r="B58" s="47">
        <v>41</v>
      </c>
      <c r="C58" s="54" t="s">
        <v>610</v>
      </c>
      <c r="D58" s="36" t="s">
        <v>597</v>
      </c>
      <c r="E58" s="51"/>
      <c r="F58" s="49"/>
      <c r="G58" s="47"/>
      <c r="H58" s="47" t="s">
        <v>604</v>
      </c>
      <c r="I58" s="49">
        <v>252</v>
      </c>
      <c r="J58" s="49"/>
      <c r="K58" s="49"/>
      <c r="L58" s="51">
        <f t="shared" si="0"/>
        <v>252</v>
      </c>
      <c r="M58" s="37"/>
      <c r="N58" s="37"/>
      <c r="O58" s="37">
        <f t="shared" si="1"/>
        <v>0</v>
      </c>
      <c r="P58" s="55" t="s">
        <v>30</v>
      </c>
      <c r="Q58" s="53" t="s">
        <v>977</v>
      </c>
      <c r="R58" s="48" t="s">
        <v>594</v>
      </c>
      <c r="S58" s="49" t="s">
        <v>973</v>
      </c>
      <c r="T58" s="38"/>
    </row>
    <row r="59" spans="2:20" ht="48" x14ac:dyDescent="0.25">
      <c r="B59" s="47">
        <v>42</v>
      </c>
      <c r="C59" s="54" t="s">
        <v>590</v>
      </c>
      <c r="D59" s="36" t="s">
        <v>598</v>
      </c>
      <c r="E59" s="51"/>
      <c r="F59" s="49"/>
      <c r="G59" s="47"/>
      <c r="H59" s="47" t="s">
        <v>605</v>
      </c>
      <c r="I59" s="49">
        <v>217</v>
      </c>
      <c r="J59" s="49"/>
      <c r="K59" s="49"/>
      <c r="L59" s="51">
        <f t="shared" si="0"/>
        <v>217</v>
      </c>
      <c r="M59" s="37"/>
      <c r="N59" s="37"/>
      <c r="O59" s="37">
        <f t="shared" si="1"/>
        <v>0</v>
      </c>
      <c r="P59" s="55" t="s">
        <v>30</v>
      </c>
      <c r="Q59" s="53" t="s">
        <v>977</v>
      </c>
      <c r="R59" s="48" t="s">
        <v>592</v>
      </c>
      <c r="S59" s="49" t="s">
        <v>973</v>
      </c>
      <c r="T59" s="38"/>
    </row>
    <row r="60" spans="2:20" ht="48" x14ac:dyDescent="0.25">
      <c r="B60" s="47">
        <v>43</v>
      </c>
      <c r="C60" s="54" t="s">
        <v>611</v>
      </c>
      <c r="D60" s="36" t="s">
        <v>599</v>
      </c>
      <c r="E60" s="51"/>
      <c r="F60" s="49"/>
      <c r="G60" s="47"/>
      <c r="H60" s="47" t="s">
        <v>606</v>
      </c>
      <c r="I60" s="49">
        <v>420</v>
      </c>
      <c r="J60" s="49"/>
      <c r="K60" s="49"/>
      <c r="L60" s="51">
        <f t="shared" si="0"/>
        <v>420</v>
      </c>
      <c r="M60" s="37"/>
      <c r="N60" s="37"/>
      <c r="O60" s="37">
        <f t="shared" si="1"/>
        <v>0</v>
      </c>
      <c r="P60" s="55" t="s">
        <v>30</v>
      </c>
      <c r="Q60" s="53" t="s">
        <v>977</v>
      </c>
      <c r="R60" s="48"/>
      <c r="S60" s="49" t="s">
        <v>973</v>
      </c>
      <c r="T60" s="38"/>
    </row>
    <row r="61" spans="2:20" ht="48" x14ac:dyDescent="0.25">
      <c r="B61" s="47">
        <v>44</v>
      </c>
      <c r="C61" s="54" t="s">
        <v>878</v>
      </c>
      <c r="D61" s="49" t="s">
        <v>600</v>
      </c>
      <c r="E61" s="50">
        <v>43871</v>
      </c>
      <c r="F61" s="49"/>
      <c r="G61" s="47"/>
      <c r="H61" s="47" t="s">
        <v>607</v>
      </c>
      <c r="I61" s="49">
        <v>800</v>
      </c>
      <c r="J61" s="49"/>
      <c r="K61" s="49"/>
      <c r="L61" s="51">
        <f t="shared" si="0"/>
        <v>800</v>
      </c>
      <c r="M61" s="37">
        <v>1045884</v>
      </c>
      <c r="N61" s="37">
        <v>1011873.36</v>
      </c>
      <c r="O61" s="37">
        <f t="shared" si="1"/>
        <v>34010.640000000014</v>
      </c>
      <c r="P61" s="52" t="s">
        <v>609</v>
      </c>
      <c r="Q61" s="53" t="s">
        <v>977</v>
      </c>
      <c r="R61" s="52" t="s">
        <v>609</v>
      </c>
      <c r="S61" s="49" t="s">
        <v>973</v>
      </c>
      <c r="T61" s="38"/>
    </row>
    <row r="62" spans="2:20" ht="84" x14ac:dyDescent="0.25">
      <c r="B62" s="47">
        <v>46</v>
      </c>
      <c r="C62" s="48" t="s">
        <v>616</v>
      </c>
      <c r="D62" s="52" t="s">
        <v>617</v>
      </c>
      <c r="E62" s="50">
        <v>44421</v>
      </c>
      <c r="F62" s="49"/>
      <c r="G62" s="47"/>
      <c r="H62" s="47" t="s">
        <v>618</v>
      </c>
      <c r="I62" s="49">
        <v>130</v>
      </c>
      <c r="J62" s="49"/>
      <c r="K62" s="49"/>
      <c r="L62" s="51">
        <f t="shared" si="0"/>
        <v>130</v>
      </c>
      <c r="M62" s="37"/>
      <c r="N62" s="37"/>
      <c r="O62" s="37"/>
      <c r="P62" s="52"/>
      <c r="Q62" s="53" t="s">
        <v>977</v>
      </c>
      <c r="R62" s="82">
        <v>44421</v>
      </c>
      <c r="S62" s="49" t="s">
        <v>973</v>
      </c>
      <c r="T62" s="38"/>
    </row>
    <row r="63" spans="2:20" ht="84" x14ac:dyDescent="0.25">
      <c r="B63" s="47">
        <v>47</v>
      </c>
      <c r="C63" s="48" t="s">
        <v>616</v>
      </c>
      <c r="D63" s="52" t="s">
        <v>619</v>
      </c>
      <c r="E63" s="50">
        <v>44428</v>
      </c>
      <c r="F63" s="49"/>
      <c r="G63" s="47"/>
      <c r="H63" s="47" t="s">
        <v>620</v>
      </c>
      <c r="I63" s="49">
        <v>438</v>
      </c>
      <c r="J63" s="49"/>
      <c r="K63" s="49"/>
      <c r="L63" s="51">
        <f t="shared" si="0"/>
        <v>438</v>
      </c>
      <c r="M63" s="37"/>
      <c r="N63" s="37"/>
      <c r="O63" s="37"/>
      <c r="P63" s="52"/>
      <c r="Q63" s="53" t="s">
        <v>977</v>
      </c>
      <c r="R63" s="82">
        <v>44428</v>
      </c>
      <c r="S63" s="49" t="s">
        <v>973</v>
      </c>
      <c r="T63" s="38"/>
    </row>
    <row r="64" spans="2:20" ht="84" x14ac:dyDescent="0.25">
      <c r="B64" s="47">
        <v>48</v>
      </c>
      <c r="C64" s="48" t="s">
        <v>616</v>
      </c>
      <c r="D64" s="52" t="s">
        <v>621</v>
      </c>
      <c r="E64" s="50">
        <v>44425</v>
      </c>
      <c r="F64" s="49"/>
      <c r="G64" s="47"/>
      <c r="H64" s="47" t="s">
        <v>622</v>
      </c>
      <c r="I64" s="49">
        <v>302</v>
      </c>
      <c r="J64" s="49"/>
      <c r="K64" s="49"/>
      <c r="L64" s="51">
        <f t="shared" si="0"/>
        <v>302</v>
      </c>
      <c r="M64" s="37"/>
      <c r="N64" s="37"/>
      <c r="O64" s="37"/>
      <c r="P64" s="52"/>
      <c r="Q64" s="53" t="s">
        <v>977</v>
      </c>
      <c r="R64" s="82">
        <v>44425</v>
      </c>
      <c r="S64" s="49" t="s">
        <v>973</v>
      </c>
      <c r="T64" s="38"/>
    </row>
    <row r="65" spans="2:20" ht="84" x14ac:dyDescent="0.25">
      <c r="B65" s="47">
        <v>49</v>
      </c>
      <c r="C65" s="48" t="s">
        <v>616</v>
      </c>
      <c r="D65" s="83" t="s">
        <v>623</v>
      </c>
      <c r="E65" s="50">
        <v>44426</v>
      </c>
      <c r="F65" s="49"/>
      <c r="G65" s="47"/>
      <c r="H65" s="47" t="s">
        <v>624</v>
      </c>
      <c r="I65" s="49">
        <v>776</v>
      </c>
      <c r="J65" s="49"/>
      <c r="K65" s="49"/>
      <c r="L65" s="51">
        <f t="shared" si="0"/>
        <v>776</v>
      </c>
      <c r="M65" s="37"/>
      <c r="N65" s="37"/>
      <c r="O65" s="37"/>
      <c r="P65" s="52"/>
      <c r="Q65" s="53" t="s">
        <v>977</v>
      </c>
      <c r="R65" s="82">
        <v>44426</v>
      </c>
      <c r="S65" s="49" t="s">
        <v>973</v>
      </c>
      <c r="T65" s="38"/>
    </row>
    <row r="66" spans="2:20" ht="84" x14ac:dyDescent="0.25">
      <c r="B66" s="47">
        <v>50</v>
      </c>
      <c r="C66" s="48" t="s">
        <v>616</v>
      </c>
      <c r="D66" s="83" t="s">
        <v>879</v>
      </c>
      <c r="E66" s="50">
        <v>44704</v>
      </c>
      <c r="F66" s="49"/>
      <c r="G66" s="47"/>
      <c r="H66" s="47" t="s">
        <v>880</v>
      </c>
      <c r="I66" s="49">
        <v>1100</v>
      </c>
      <c r="J66" s="49"/>
      <c r="K66" s="49"/>
      <c r="L66" s="51">
        <v>1100</v>
      </c>
      <c r="M66" s="37"/>
      <c r="N66" s="37"/>
      <c r="O66" s="37"/>
      <c r="P66" s="52" t="s">
        <v>881</v>
      </c>
      <c r="Q66" s="53" t="s">
        <v>977</v>
      </c>
      <c r="R66" s="82" t="s">
        <v>882</v>
      </c>
      <c r="S66" s="49" t="s">
        <v>973</v>
      </c>
      <c r="T66" s="38"/>
    </row>
    <row r="67" spans="2:20" ht="84" x14ac:dyDescent="0.25">
      <c r="B67" s="47">
        <v>51</v>
      </c>
      <c r="C67" s="48" t="s">
        <v>616</v>
      </c>
      <c r="D67" s="83" t="s">
        <v>883</v>
      </c>
      <c r="E67" s="50">
        <v>44855</v>
      </c>
      <c r="F67" s="49"/>
      <c r="G67" s="47"/>
      <c r="H67" s="47" t="s">
        <v>884</v>
      </c>
      <c r="I67" s="49">
        <v>427</v>
      </c>
      <c r="J67" s="49"/>
      <c r="K67" s="49"/>
      <c r="L67" s="84">
        <v>427</v>
      </c>
      <c r="M67" s="37"/>
      <c r="N67" s="37"/>
      <c r="O67" s="37"/>
      <c r="P67" s="52" t="s">
        <v>881</v>
      </c>
      <c r="Q67" s="53" t="s">
        <v>977</v>
      </c>
      <c r="R67" s="82" t="s">
        <v>885</v>
      </c>
      <c r="S67" s="49" t="s">
        <v>973</v>
      </c>
      <c r="T67" s="38"/>
    </row>
    <row r="68" spans="2:20" ht="84" x14ac:dyDescent="0.25">
      <c r="B68" s="47">
        <v>52</v>
      </c>
      <c r="C68" s="48" t="s">
        <v>616</v>
      </c>
      <c r="D68" s="83" t="s">
        <v>886</v>
      </c>
      <c r="E68" s="50">
        <v>44866</v>
      </c>
      <c r="F68" s="49"/>
      <c r="G68" s="47"/>
      <c r="H68" s="47" t="s">
        <v>887</v>
      </c>
      <c r="I68" s="49">
        <v>370</v>
      </c>
      <c r="J68" s="49"/>
      <c r="K68" s="49"/>
      <c r="L68" s="51">
        <v>370</v>
      </c>
      <c r="M68" s="37"/>
      <c r="N68" s="37"/>
      <c r="O68" s="37"/>
      <c r="P68" s="52" t="s">
        <v>881</v>
      </c>
      <c r="Q68" s="53" t="s">
        <v>977</v>
      </c>
      <c r="R68" s="82" t="s">
        <v>888</v>
      </c>
      <c r="S68" s="49" t="s">
        <v>973</v>
      </c>
      <c r="T68" s="38"/>
    </row>
    <row r="69" spans="2:20" ht="84" x14ac:dyDescent="0.25">
      <c r="B69" s="47">
        <v>53</v>
      </c>
      <c r="C69" s="48" t="s">
        <v>616</v>
      </c>
      <c r="D69" s="83" t="s">
        <v>889</v>
      </c>
      <c r="E69" s="50">
        <v>44866</v>
      </c>
      <c r="F69" s="49"/>
      <c r="G69" s="47"/>
      <c r="H69" s="47" t="s">
        <v>890</v>
      </c>
      <c r="I69" s="49">
        <v>273</v>
      </c>
      <c r="J69" s="49"/>
      <c r="K69" s="49"/>
      <c r="L69" s="51">
        <v>273</v>
      </c>
      <c r="M69" s="37"/>
      <c r="N69" s="37"/>
      <c r="O69" s="37"/>
      <c r="P69" s="52" t="s">
        <v>881</v>
      </c>
      <c r="Q69" s="53" t="s">
        <v>977</v>
      </c>
      <c r="R69" s="82" t="s">
        <v>891</v>
      </c>
      <c r="S69" s="49" t="s">
        <v>973</v>
      </c>
      <c r="T69" s="38"/>
    </row>
    <row r="70" spans="2:20" ht="84" x14ac:dyDescent="0.25">
      <c r="B70" s="47">
        <v>54</v>
      </c>
      <c r="C70" s="48" t="s">
        <v>616</v>
      </c>
      <c r="D70" s="83" t="s">
        <v>892</v>
      </c>
      <c r="E70" s="50">
        <v>44866</v>
      </c>
      <c r="F70" s="49"/>
      <c r="G70" s="47"/>
      <c r="H70" s="47" t="s">
        <v>893</v>
      </c>
      <c r="I70" s="49">
        <v>195</v>
      </c>
      <c r="J70" s="49"/>
      <c r="K70" s="49"/>
      <c r="L70" s="51">
        <v>195</v>
      </c>
      <c r="M70" s="37"/>
      <c r="N70" s="37"/>
      <c r="O70" s="37"/>
      <c r="P70" s="52" t="s">
        <v>881</v>
      </c>
      <c r="Q70" s="53" t="s">
        <v>977</v>
      </c>
      <c r="R70" s="82" t="s">
        <v>894</v>
      </c>
      <c r="S70" s="49" t="s">
        <v>973</v>
      </c>
      <c r="T70" s="38"/>
    </row>
    <row r="71" spans="2:20" ht="84" x14ac:dyDescent="0.25">
      <c r="B71" s="47">
        <v>55</v>
      </c>
      <c r="C71" s="48" t="s">
        <v>616</v>
      </c>
      <c r="D71" s="83" t="s">
        <v>895</v>
      </c>
      <c r="E71" s="50">
        <v>44866</v>
      </c>
      <c r="F71" s="49"/>
      <c r="G71" s="47"/>
      <c r="H71" s="47" t="s">
        <v>896</v>
      </c>
      <c r="I71" s="49">
        <v>771</v>
      </c>
      <c r="J71" s="49"/>
      <c r="K71" s="49"/>
      <c r="L71" s="51">
        <v>771</v>
      </c>
      <c r="M71" s="37"/>
      <c r="N71" s="37"/>
      <c r="O71" s="37"/>
      <c r="P71" s="52" t="s">
        <v>881</v>
      </c>
      <c r="Q71" s="53" t="s">
        <v>977</v>
      </c>
      <c r="R71" s="82" t="s">
        <v>897</v>
      </c>
      <c r="S71" s="49" t="s">
        <v>973</v>
      </c>
      <c r="T71" s="38"/>
    </row>
    <row r="72" spans="2:20" ht="12" customHeight="1" x14ac:dyDescent="0.25">
      <c r="B72" s="47">
        <v>56</v>
      </c>
      <c r="C72" s="48" t="s">
        <v>616</v>
      </c>
      <c r="D72" s="83" t="s">
        <v>898</v>
      </c>
      <c r="E72" s="50">
        <v>44877</v>
      </c>
      <c r="F72" s="49"/>
      <c r="G72" s="47"/>
      <c r="H72" s="47" t="s">
        <v>899</v>
      </c>
      <c r="I72" s="49">
        <v>145</v>
      </c>
      <c r="J72" s="49"/>
      <c r="K72" s="49"/>
      <c r="L72" s="51">
        <v>145</v>
      </c>
      <c r="M72" s="37"/>
      <c r="N72" s="37"/>
      <c r="O72" s="37"/>
      <c r="P72" s="52" t="s">
        <v>881</v>
      </c>
      <c r="Q72" s="53" t="s">
        <v>977</v>
      </c>
      <c r="R72" s="82" t="s">
        <v>900</v>
      </c>
      <c r="S72" s="49" t="s">
        <v>973</v>
      </c>
      <c r="T72" s="38"/>
    </row>
    <row r="73" spans="2:20" ht="84" x14ac:dyDescent="0.25">
      <c r="B73" s="47">
        <v>57</v>
      </c>
      <c r="C73" s="48" t="s">
        <v>616</v>
      </c>
      <c r="D73" s="83" t="s">
        <v>901</v>
      </c>
      <c r="E73" s="50">
        <v>44866</v>
      </c>
      <c r="F73" s="49"/>
      <c r="G73" s="47"/>
      <c r="H73" s="47" t="s">
        <v>902</v>
      </c>
      <c r="I73" s="49">
        <v>100</v>
      </c>
      <c r="J73" s="49"/>
      <c r="K73" s="49"/>
      <c r="L73" s="51">
        <v>100</v>
      </c>
      <c r="M73" s="37"/>
      <c r="N73" s="37"/>
      <c r="O73" s="37"/>
      <c r="P73" s="52" t="s">
        <v>881</v>
      </c>
      <c r="Q73" s="53" t="s">
        <v>977</v>
      </c>
      <c r="R73" s="82" t="s">
        <v>903</v>
      </c>
      <c r="S73" s="49" t="s">
        <v>973</v>
      </c>
      <c r="T73" s="38"/>
    </row>
    <row r="74" spans="2:20" x14ac:dyDescent="0.25">
      <c r="B74" s="146">
        <v>19</v>
      </c>
      <c r="C74" s="146" t="s">
        <v>22</v>
      </c>
      <c r="D74" s="147" t="s">
        <v>637</v>
      </c>
      <c r="E74" s="150">
        <v>2015</v>
      </c>
      <c r="F74" s="150"/>
      <c r="G74" s="151">
        <v>10103002</v>
      </c>
      <c r="H74" s="152" t="s">
        <v>639</v>
      </c>
      <c r="I74" s="150">
        <v>0.19020000000000001</v>
      </c>
      <c r="J74" s="150"/>
      <c r="K74" s="150"/>
      <c r="L74" s="150">
        <v>0.19020000000000001</v>
      </c>
      <c r="M74" s="150">
        <v>3654267</v>
      </c>
      <c r="N74" s="150">
        <v>3654267</v>
      </c>
      <c r="O74" s="152"/>
      <c r="P74" s="156" t="s">
        <v>21</v>
      </c>
      <c r="Q74" s="157" t="s">
        <v>977</v>
      </c>
      <c r="R74" s="160" t="s">
        <v>23</v>
      </c>
      <c r="S74" s="49" t="s">
        <v>973</v>
      </c>
      <c r="T74" s="38"/>
    </row>
    <row r="75" spans="2:20" x14ac:dyDescent="0.25">
      <c r="B75" s="146"/>
      <c r="C75" s="146"/>
      <c r="D75" s="148"/>
      <c r="E75" s="150"/>
      <c r="F75" s="150"/>
      <c r="G75" s="151"/>
      <c r="H75" s="148"/>
      <c r="I75" s="150"/>
      <c r="J75" s="150"/>
      <c r="K75" s="150"/>
      <c r="L75" s="150"/>
      <c r="M75" s="150"/>
      <c r="N75" s="150"/>
      <c r="O75" s="154"/>
      <c r="P75" s="156"/>
      <c r="Q75" s="158"/>
      <c r="R75" s="160"/>
      <c r="S75" s="49"/>
      <c r="T75" s="38"/>
    </row>
    <row r="76" spans="2:20" x14ac:dyDescent="0.25">
      <c r="B76" s="146"/>
      <c r="C76" s="146"/>
      <c r="D76" s="149"/>
      <c r="E76" s="150"/>
      <c r="F76" s="150"/>
      <c r="G76" s="151"/>
      <c r="H76" s="149"/>
      <c r="I76" s="150"/>
      <c r="J76" s="150"/>
      <c r="K76" s="150"/>
      <c r="L76" s="150"/>
      <c r="M76" s="150"/>
      <c r="N76" s="150"/>
      <c r="O76" s="155"/>
      <c r="P76" s="156"/>
      <c r="Q76" s="159"/>
      <c r="R76" s="160"/>
      <c r="S76" s="49"/>
      <c r="T76" s="38"/>
    </row>
    <row r="77" spans="2:20" x14ac:dyDescent="0.25">
      <c r="B77" s="146">
        <v>20</v>
      </c>
      <c r="C77" s="146" t="s">
        <v>22</v>
      </c>
      <c r="D77" s="147" t="s">
        <v>638</v>
      </c>
      <c r="E77" s="150">
        <v>2015</v>
      </c>
      <c r="F77" s="150"/>
      <c r="G77" s="151">
        <v>10103001</v>
      </c>
      <c r="H77" s="152" t="s">
        <v>640</v>
      </c>
      <c r="I77" s="150">
        <v>1.6765000000000001</v>
      </c>
      <c r="J77" s="150"/>
      <c r="K77" s="150"/>
      <c r="L77" s="150">
        <v>1.6765000000000001</v>
      </c>
      <c r="M77" s="150">
        <v>414578</v>
      </c>
      <c r="N77" s="150">
        <v>414578</v>
      </c>
      <c r="O77" s="152"/>
      <c r="P77" s="156" t="s">
        <v>21</v>
      </c>
      <c r="Q77" s="157" t="s">
        <v>977</v>
      </c>
      <c r="R77" s="160" t="s">
        <v>24</v>
      </c>
      <c r="S77" s="49" t="s">
        <v>973</v>
      </c>
      <c r="T77" s="38"/>
    </row>
    <row r="78" spans="2:20" x14ac:dyDescent="0.25">
      <c r="B78" s="146"/>
      <c r="C78" s="146"/>
      <c r="D78" s="149"/>
      <c r="E78" s="150"/>
      <c r="F78" s="150"/>
      <c r="G78" s="151"/>
      <c r="H78" s="155"/>
      <c r="I78" s="150"/>
      <c r="J78" s="150"/>
      <c r="K78" s="150"/>
      <c r="L78" s="150"/>
      <c r="M78" s="150"/>
      <c r="N78" s="150"/>
      <c r="O78" s="155"/>
      <c r="P78" s="156"/>
      <c r="Q78" s="159"/>
      <c r="R78" s="160"/>
      <c r="S78" s="49"/>
      <c r="T78" s="38"/>
    </row>
    <row r="79" spans="2:20" ht="34.200000000000003" x14ac:dyDescent="0.25">
      <c r="B79" s="48"/>
      <c r="C79" s="85" t="s">
        <v>25</v>
      </c>
      <c r="D79" s="48"/>
      <c r="E79" s="36"/>
      <c r="F79" s="36"/>
      <c r="G79" s="86"/>
      <c r="H79" s="36"/>
      <c r="I79" s="36"/>
      <c r="J79" s="36"/>
      <c r="K79" s="36"/>
      <c r="L79" s="36"/>
      <c r="M79" s="87">
        <f>SUM(M72:M78)</f>
        <v>4068845</v>
      </c>
      <c r="N79" s="87">
        <f>SUM(N72:N78)</f>
        <v>4068845</v>
      </c>
      <c r="O79" s="87">
        <v>0</v>
      </c>
      <c r="P79" s="88"/>
      <c r="Q79" s="49"/>
      <c r="R79" s="89"/>
      <c r="S79" s="49"/>
      <c r="T79" s="38"/>
    </row>
    <row r="80" spans="2:20" x14ac:dyDescent="0.25">
      <c r="B80" s="33"/>
      <c r="C80" s="14"/>
      <c r="D80" s="9"/>
      <c r="E80" s="8"/>
      <c r="F80" s="8"/>
      <c r="G80" s="11"/>
      <c r="H80" s="8"/>
      <c r="I80" s="8"/>
      <c r="J80" s="8"/>
      <c r="K80" s="8"/>
      <c r="L80" s="8"/>
      <c r="M80" s="4"/>
      <c r="N80" s="32"/>
      <c r="O80" s="34"/>
      <c r="P80" s="19"/>
      <c r="Q80" s="6"/>
      <c r="R80" s="33"/>
      <c r="S80" s="35"/>
    </row>
    <row r="81" spans="2:19" x14ac:dyDescent="0.25">
      <c r="B81" s="165" t="s">
        <v>962</v>
      </c>
      <c r="C81" s="165" t="s">
        <v>963</v>
      </c>
      <c r="D81" s="165" t="s">
        <v>964</v>
      </c>
      <c r="E81" s="161" t="s">
        <v>969</v>
      </c>
      <c r="F81" s="175" t="s">
        <v>966</v>
      </c>
      <c r="G81" s="175" t="s">
        <v>405</v>
      </c>
      <c r="H81" s="161" t="s">
        <v>965</v>
      </c>
      <c r="I81" s="177" t="s">
        <v>971</v>
      </c>
      <c r="J81" s="178"/>
      <c r="K81" s="179"/>
      <c r="L81" s="175" t="s">
        <v>406</v>
      </c>
      <c r="M81" s="161" t="s">
        <v>987</v>
      </c>
      <c r="N81" s="161"/>
      <c r="O81" s="162"/>
      <c r="P81" s="163" t="s">
        <v>407</v>
      </c>
      <c r="Q81" s="165" t="s">
        <v>968</v>
      </c>
      <c r="R81" s="165" t="s">
        <v>967</v>
      </c>
      <c r="S81" s="172" t="s">
        <v>970</v>
      </c>
    </row>
    <row r="82" spans="2:19" ht="12" customHeight="1" x14ac:dyDescent="0.25">
      <c r="B82" s="162"/>
      <c r="C82" s="165"/>
      <c r="D82" s="162"/>
      <c r="E82" s="174"/>
      <c r="F82" s="176"/>
      <c r="G82" s="176"/>
      <c r="H82" s="174"/>
      <c r="I82" s="180"/>
      <c r="J82" s="143"/>
      <c r="K82" s="181"/>
      <c r="L82" s="176"/>
      <c r="M82" s="162"/>
      <c r="N82" s="162"/>
      <c r="O82" s="162"/>
      <c r="P82" s="164"/>
      <c r="Q82" s="162"/>
      <c r="R82" s="171"/>
      <c r="S82" s="172"/>
    </row>
    <row r="83" spans="2:19" ht="24" x14ac:dyDescent="0.25">
      <c r="B83" s="162"/>
      <c r="C83" s="165"/>
      <c r="D83" s="162"/>
      <c r="E83" s="174"/>
      <c r="F83" s="176"/>
      <c r="G83" s="176"/>
      <c r="H83" s="174"/>
      <c r="I83" s="182"/>
      <c r="J83" s="183"/>
      <c r="K83" s="184"/>
      <c r="L83" s="176"/>
      <c r="M83" s="16" t="s">
        <v>410</v>
      </c>
      <c r="N83" s="16" t="s">
        <v>411</v>
      </c>
      <c r="O83" s="16" t="s">
        <v>544</v>
      </c>
      <c r="P83" s="164"/>
      <c r="Q83" s="162"/>
      <c r="R83" s="171"/>
      <c r="S83" s="172"/>
    </row>
    <row r="84" spans="2:19" ht="72" x14ac:dyDescent="0.25">
      <c r="B84" s="6"/>
      <c r="C84" s="9" t="s">
        <v>10</v>
      </c>
      <c r="D84" s="9" t="s">
        <v>7</v>
      </c>
      <c r="E84" s="12">
        <v>43035</v>
      </c>
      <c r="F84" s="8" t="s">
        <v>8</v>
      </c>
      <c r="G84" s="11" t="s">
        <v>543</v>
      </c>
      <c r="H84" s="8"/>
      <c r="I84" s="9">
        <v>75</v>
      </c>
      <c r="J84" s="8"/>
      <c r="K84" s="8"/>
      <c r="L84" s="8">
        <v>75</v>
      </c>
      <c r="M84" s="8">
        <v>99900</v>
      </c>
      <c r="N84" s="13">
        <v>57085.919999999998</v>
      </c>
      <c r="O84" s="13">
        <f>M84-N84</f>
        <v>42814.080000000002</v>
      </c>
      <c r="P84" s="9" t="s">
        <v>9</v>
      </c>
      <c r="Q84" s="20" t="s">
        <v>977</v>
      </c>
      <c r="R84" s="10">
        <v>43035</v>
      </c>
      <c r="S84" s="6" t="s">
        <v>973</v>
      </c>
    </row>
    <row r="85" spans="2:19" ht="72" x14ac:dyDescent="0.25">
      <c r="B85" s="6"/>
      <c r="C85" s="9" t="s">
        <v>11</v>
      </c>
      <c r="D85" s="9" t="s">
        <v>7</v>
      </c>
      <c r="E85" s="12">
        <v>43035</v>
      </c>
      <c r="F85" s="8" t="s">
        <v>8</v>
      </c>
      <c r="G85" s="11" t="s">
        <v>545</v>
      </c>
      <c r="H85" s="8"/>
      <c r="I85" s="9">
        <v>75</v>
      </c>
      <c r="J85" s="8"/>
      <c r="K85" s="8"/>
      <c r="L85" s="8">
        <v>75</v>
      </c>
      <c r="M85" s="8">
        <v>95000</v>
      </c>
      <c r="N85" s="13">
        <v>54285.599999999999</v>
      </c>
      <c r="O85" s="13">
        <f>M85-N85</f>
        <v>40714.400000000001</v>
      </c>
      <c r="P85" s="9" t="s">
        <v>9</v>
      </c>
      <c r="Q85" s="20" t="s">
        <v>977</v>
      </c>
      <c r="R85" s="10">
        <v>43035</v>
      </c>
      <c r="S85" s="6" t="s">
        <v>973</v>
      </c>
    </row>
    <row r="86" spans="2:19" ht="48" x14ac:dyDescent="0.25">
      <c r="B86" s="6"/>
      <c r="C86" s="168" t="s">
        <v>12</v>
      </c>
      <c r="D86" s="168" t="s">
        <v>7</v>
      </c>
      <c r="E86" s="169">
        <v>43035</v>
      </c>
      <c r="F86" s="166" t="s">
        <v>8</v>
      </c>
      <c r="G86" s="170">
        <v>101013004</v>
      </c>
      <c r="H86" s="166"/>
      <c r="I86" s="168">
        <v>15</v>
      </c>
      <c r="J86" s="166"/>
      <c r="K86" s="166"/>
      <c r="L86" s="166">
        <v>15</v>
      </c>
      <c r="M86" s="166">
        <v>23000</v>
      </c>
      <c r="N86" s="150">
        <v>23000</v>
      </c>
      <c r="O86" s="152"/>
      <c r="P86" s="168" t="s">
        <v>9</v>
      </c>
      <c r="Q86" s="20" t="s">
        <v>977</v>
      </c>
      <c r="R86" s="173">
        <v>43035</v>
      </c>
      <c r="S86" s="6" t="s">
        <v>973</v>
      </c>
    </row>
    <row r="87" spans="2:19" x14ac:dyDescent="0.25">
      <c r="B87" s="6"/>
      <c r="C87" s="168"/>
      <c r="D87" s="168"/>
      <c r="E87" s="169"/>
      <c r="F87" s="166"/>
      <c r="G87" s="170"/>
      <c r="H87" s="166"/>
      <c r="I87" s="168"/>
      <c r="J87" s="166"/>
      <c r="K87" s="166"/>
      <c r="L87" s="166"/>
      <c r="M87" s="166"/>
      <c r="N87" s="150"/>
      <c r="O87" s="167"/>
      <c r="P87" s="168"/>
      <c r="Q87" s="20"/>
      <c r="R87" s="173"/>
      <c r="S87" s="6" t="s">
        <v>973</v>
      </c>
    </row>
    <row r="88" spans="2:19" ht="48" x14ac:dyDescent="0.25">
      <c r="B88" s="6"/>
      <c r="C88" s="9" t="s">
        <v>546</v>
      </c>
      <c r="D88" s="9" t="s">
        <v>160</v>
      </c>
      <c r="E88" s="12">
        <v>43384</v>
      </c>
      <c r="F88" s="8" t="s">
        <v>8</v>
      </c>
      <c r="G88" s="11">
        <v>10113005</v>
      </c>
      <c r="H88" s="9"/>
      <c r="I88" s="9">
        <v>66</v>
      </c>
      <c r="J88" s="8"/>
      <c r="K88" s="8"/>
      <c r="L88" s="8">
        <v>66</v>
      </c>
      <c r="M88" s="8">
        <v>85000</v>
      </c>
      <c r="N88" s="13">
        <v>38452.199999999997</v>
      </c>
      <c r="O88" s="13">
        <f>M88-N88</f>
        <v>46547.8</v>
      </c>
      <c r="P88" s="9" t="s">
        <v>9</v>
      </c>
      <c r="Q88" s="20" t="s">
        <v>977</v>
      </c>
      <c r="R88" s="10">
        <v>43384</v>
      </c>
      <c r="S88" s="6" t="s">
        <v>973</v>
      </c>
    </row>
    <row r="89" spans="2:19" ht="48" x14ac:dyDescent="0.25">
      <c r="B89" s="6"/>
      <c r="C89" s="9" t="s">
        <v>13</v>
      </c>
      <c r="D89" s="9" t="s">
        <v>14</v>
      </c>
      <c r="E89" s="12">
        <v>43734</v>
      </c>
      <c r="F89" s="8" t="s">
        <v>8</v>
      </c>
      <c r="G89" s="11">
        <v>10113006</v>
      </c>
      <c r="H89" s="9"/>
      <c r="I89" s="9">
        <v>75</v>
      </c>
      <c r="J89" s="8"/>
      <c r="K89" s="8"/>
      <c r="L89" s="8">
        <v>75</v>
      </c>
      <c r="M89" s="8">
        <v>310000</v>
      </c>
      <c r="N89" s="15">
        <v>310000</v>
      </c>
      <c r="O89" s="13">
        <f t="shared" ref="O89:O95" si="2">M89-N89</f>
        <v>0</v>
      </c>
      <c r="P89" s="9" t="s">
        <v>9</v>
      </c>
      <c r="Q89" s="20" t="s">
        <v>977</v>
      </c>
      <c r="R89" s="10">
        <v>43734</v>
      </c>
      <c r="S89" s="6" t="s">
        <v>973</v>
      </c>
    </row>
    <row r="90" spans="2:19" ht="48" x14ac:dyDescent="0.25">
      <c r="B90" s="6"/>
      <c r="C90" s="9" t="s">
        <v>15</v>
      </c>
      <c r="D90" s="9" t="s">
        <v>16</v>
      </c>
      <c r="E90" s="12">
        <v>43735</v>
      </c>
      <c r="F90" s="8" t="s">
        <v>8</v>
      </c>
      <c r="G90" s="11">
        <v>10113007</v>
      </c>
      <c r="H90" s="9"/>
      <c r="I90" s="9">
        <v>57</v>
      </c>
      <c r="J90" s="8"/>
      <c r="K90" s="8"/>
      <c r="L90" s="8">
        <v>57</v>
      </c>
      <c r="M90" s="8">
        <v>105468</v>
      </c>
      <c r="N90" s="15">
        <v>105468</v>
      </c>
      <c r="O90" s="13">
        <f t="shared" si="2"/>
        <v>0</v>
      </c>
      <c r="P90" s="9" t="s">
        <v>9</v>
      </c>
      <c r="Q90" s="20" t="s">
        <v>977</v>
      </c>
      <c r="R90" s="10">
        <v>43768</v>
      </c>
      <c r="S90" s="6" t="s">
        <v>973</v>
      </c>
    </row>
    <row r="91" spans="2:19" ht="48" x14ac:dyDescent="0.25">
      <c r="B91" s="6"/>
      <c r="C91" s="9" t="s">
        <v>547</v>
      </c>
      <c r="D91" s="9" t="s">
        <v>17</v>
      </c>
      <c r="E91" s="12">
        <v>44105</v>
      </c>
      <c r="F91" s="8" t="s">
        <v>8</v>
      </c>
      <c r="G91" s="11">
        <v>10113008</v>
      </c>
      <c r="H91" s="9"/>
      <c r="I91" s="9">
        <v>75</v>
      </c>
      <c r="J91" s="8"/>
      <c r="K91" s="8"/>
      <c r="L91" s="8">
        <v>75</v>
      </c>
      <c r="M91" s="8">
        <v>210000</v>
      </c>
      <c r="N91" s="15">
        <v>210000</v>
      </c>
      <c r="O91" s="13">
        <f t="shared" si="2"/>
        <v>0</v>
      </c>
      <c r="P91" s="9" t="s">
        <v>9</v>
      </c>
      <c r="Q91" s="20" t="s">
        <v>977</v>
      </c>
      <c r="R91" s="9" t="s">
        <v>18</v>
      </c>
      <c r="S91" s="6" t="s">
        <v>973</v>
      </c>
    </row>
    <row r="92" spans="2:19" ht="48" x14ac:dyDescent="0.25">
      <c r="B92" s="6"/>
      <c r="C92" s="9" t="s">
        <v>548</v>
      </c>
      <c r="D92" s="9" t="s">
        <v>19</v>
      </c>
      <c r="E92" s="8" t="s">
        <v>20</v>
      </c>
      <c r="F92" s="8" t="s">
        <v>8</v>
      </c>
      <c r="G92" s="11">
        <v>10113009</v>
      </c>
      <c r="H92" s="9"/>
      <c r="I92" s="9">
        <v>75</v>
      </c>
      <c r="J92" s="8"/>
      <c r="K92" s="8"/>
      <c r="L92" s="8">
        <v>75</v>
      </c>
      <c r="M92" s="8">
        <v>76000</v>
      </c>
      <c r="N92" s="15">
        <v>76000</v>
      </c>
      <c r="O92" s="13">
        <f t="shared" si="2"/>
        <v>0</v>
      </c>
      <c r="P92" s="9" t="s">
        <v>9</v>
      </c>
      <c r="Q92" s="20" t="s">
        <v>977</v>
      </c>
      <c r="R92" s="9" t="s">
        <v>20</v>
      </c>
      <c r="S92" s="6" t="s">
        <v>973</v>
      </c>
    </row>
    <row r="93" spans="2:19" ht="48" x14ac:dyDescent="0.25">
      <c r="B93" s="6"/>
      <c r="C93" s="9" t="s">
        <v>549</v>
      </c>
      <c r="D93" s="9" t="s">
        <v>550</v>
      </c>
      <c r="E93" s="12">
        <v>44180</v>
      </c>
      <c r="F93" s="8" t="s">
        <v>8</v>
      </c>
      <c r="G93" s="11" t="s">
        <v>551</v>
      </c>
      <c r="H93" s="9"/>
      <c r="I93" s="9">
        <v>50</v>
      </c>
      <c r="J93" s="8"/>
      <c r="K93" s="8"/>
      <c r="L93" s="8">
        <v>50</v>
      </c>
      <c r="M93" s="8">
        <v>44550</v>
      </c>
      <c r="N93" s="15">
        <v>44550</v>
      </c>
      <c r="O93" s="13">
        <f t="shared" si="2"/>
        <v>0</v>
      </c>
      <c r="P93" s="9" t="s">
        <v>9</v>
      </c>
      <c r="Q93" s="20" t="s">
        <v>977</v>
      </c>
      <c r="R93" s="10">
        <v>43084</v>
      </c>
      <c r="S93" s="6" t="s">
        <v>973</v>
      </c>
    </row>
    <row r="94" spans="2:19" ht="48" x14ac:dyDescent="0.25">
      <c r="B94" s="6"/>
      <c r="C94" s="9" t="s">
        <v>552</v>
      </c>
      <c r="D94" s="9" t="s">
        <v>160</v>
      </c>
      <c r="E94" s="12">
        <v>44363</v>
      </c>
      <c r="F94" s="8" t="s">
        <v>8</v>
      </c>
      <c r="G94" s="11" t="s">
        <v>553</v>
      </c>
      <c r="H94" s="9"/>
      <c r="I94" s="9"/>
      <c r="J94" s="8"/>
      <c r="K94" s="8"/>
      <c r="L94" s="8"/>
      <c r="M94" s="8">
        <v>350000</v>
      </c>
      <c r="N94" s="15">
        <v>350000</v>
      </c>
      <c r="O94" s="13">
        <f t="shared" si="2"/>
        <v>0</v>
      </c>
      <c r="P94" s="9" t="s">
        <v>9</v>
      </c>
      <c r="Q94" s="20" t="s">
        <v>977</v>
      </c>
      <c r="R94" s="10">
        <v>44363</v>
      </c>
      <c r="S94" s="6" t="s">
        <v>973</v>
      </c>
    </row>
    <row r="95" spans="2:19" ht="48" x14ac:dyDescent="0.25">
      <c r="B95" s="6"/>
      <c r="C95" s="9" t="s">
        <v>552</v>
      </c>
      <c r="D95" s="9" t="s">
        <v>14</v>
      </c>
      <c r="E95" s="12">
        <v>44390</v>
      </c>
      <c r="F95" s="8" t="s">
        <v>8</v>
      </c>
      <c r="G95" s="11" t="s">
        <v>554</v>
      </c>
      <c r="H95" s="9"/>
      <c r="I95" s="9"/>
      <c r="J95" s="8"/>
      <c r="K95" s="8"/>
      <c r="L95" s="8"/>
      <c r="M95" s="8">
        <v>181000</v>
      </c>
      <c r="N95" s="15">
        <v>181000</v>
      </c>
      <c r="O95" s="13">
        <f t="shared" si="2"/>
        <v>0</v>
      </c>
      <c r="P95" s="9" t="s">
        <v>9</v>
      </c>
      <c r="Q95" s="20" t="s">
        <v>977</v>
      </c>
      <c r="R95" s="10">
        <v>44390</v>
      </c>
      <c r="S95" s="6" t="s">
        <v>973</v>
      </c>
    </row>
    <row r="96" spans="2:19" ht="48" x14ac:dyDescent="0.25">
      <c r="B96" s="6"/>
      <c r="C96" s="9" t="s">
        <v>549</v>
      </c>
      <c r="D96" s="9" t="s">
        <v>555</v>
      </c>
      <c r="E96" s="12">
        <v>44390</v>
      </c>
      <c r="F96" s="8" t="s">
        <v>8</v>
      </c>
      <c r="G96" s="11" t="s">
        <v>556</v>
      </c>
      <c r="H96" s="9"/>
      <c r="I96" s="9"/>
      <c r="J96" s="8"/>
      <c r="K96" s="8"/>
      <c r="L96" s="8"/>
      <c r="M96" s="8">
        <v>69000</v>
      </c>
      <c r="N96" s="15">
        <v>69000</v>
      </c>
      <c r="O96" s="15">
        <f>M96-N96</f>
        <v>0</v>
      </c>
      <c r="P96" s="9" t="s">
        <v>9</v>
      </c>
      <c r="Q96" s="20" t="s">
        <v>977</v>
      </c>
      <c r="R96" s="10">
        <v>44390</v>
      </c>
      <c r="S96" s="6" t="s">
        <v>973</v>
      </c>
    </row>
    <row r="97" spans="2:19" s="2" customFormat="1" ht="11.4" x14ac:dyDescent="0.2">
      <c r="B97" s="23"/>
      <c r="C97" s="23" t="s">
        <v>984</v>
      </c>
      <c r="D97" s="23"/>
      <c r="E97" s="23"/>
      <c r="F97" s="23"/>
      <c r="G97" s="23"/>
      <c r="H97" s="23"/>
      <c r="I97" s="23"/>
      <c r="J97" s="23"/>
      <c r="K97" s="23"/>
      <c r="L97" s="23"/>
      <c r="M97" s="23">
        <f>SUM(M84:M96)</f>
        <v>1648918</v>
      </c>
      <c r="N97" s="23">
        <f t="shared" ref="N97:O97" si="3">SUM(N84:N96)</f>
        <v>1518841.72</v>
      </c>
      <c r="O97" s="23">
        <f t="shared" si="3"/>
        <v>130076.28000000001</v>
      </c>
      <c r="P97" s="23"/>
      <c r="Q97" s="23"/>
      <c r="R97" s="23"/>
      <c r="S97" s="23"/>
    </row>
  </sheetData>
  <mergeCells count="92">
    <mergeCell ref="R81:R83"/>
    <mergeCell ref="S81:S83"/>
    <mergeCell ref="P86:P87"/>
    <mergeCell ref="R86:R87"/>
    <mergeCell ref="B81:B83"/>
    <mergeCell ref="C81:C83"/>
    <mergeCell ref="D81:D83"/>
    <mergeCell ref="E81:E83"/>
    <mergeCell ref="F81:F83"/>
    <mergeCell ref="G81:G83"/>
    <mergeCell ref="H81:H83"/>
    <mergeCell ref="J86:J87"/>
    <mergeCell ref="K86:K87"/>
    <mergeCell ref="L86:L87"/>
    <mergeCell ref="I81:K83"/>
    <mergeCell ref="L81:L83"/>
    <mergeCell ref="M86:M87"/>
    <mergeCell ref="N86:N87"/>
    <mergeCell ref="O86:O87"/>
    <mergeCell ref="C86:C87"/>
    <mergeCell ref="D86:D87"/>
    <mergeCell ref="E86:E87"/>
    <mergeCell ref="F86:F87"/>
    <mergeCell ref="G86:G87"/>
    <mergeCell ref="H86:H87"/>
    <mergeCell ref="I86:I87"/>
    <mergeCell ref="M81:O82"/>
    <mergeCell ref="N77:N78"/>
    <mergeCell ref="O77:O78"/>
    <mergeCell ref="P77:P78"/>
    <mergeCell ref="Q77:Q78"/>
    <mergeCell ref="P81:P83"/>
    <mergeCell ref="Q81:Q83"/>
    <mergeCell ref="R77:R78"/>
    <mergeCell ref="H77:H78"/>
    <mergeCell ref="I77:I78"/>
    <mergeCell ref="J77:J78"/>
    <mergeCell ref="K77:K78"/>
    <mergeCell ref="L77:L78"/>
    <mergeCell ref="M77:M78"/>
    <mergeCell ref="O74:O76"/>
    <mergeCell ref="P74:P76"/>
    <mergeCell ref="Q74:Q76"/>
    <mergeCell ref="R74:R76"/>
    <mergeCell ref="B77:B78"/>
    <mergeCell ref="C77:C78"/>
    <mergeCell ref="D77:D78"/>
    <mergeCell ref="E77:E78"/>
    <mergeCell ref="F77:F78"/>
    <mergeCell ref="G77:G78"/>
    <mergeCell ref="I74:I76"/>
    <mergeCell ref="J74:J76"/>
    <mergeCell ref="K74:K76"/>
    <mergeCell ref="L74:L76"/>
    <mergeCell ref="M74:M76"/>
    <mergeCell ref="N74:N76"/>
    <mergeCell ref="AH25:AH27"/>
    <mergeCell ref="AI25:AI27"/>
    <mergeCell ref="AJ25:AJ27"/>
    <mergeCell ref="B74:B76"/>
    <mergeCell ref="C74:C76"/>
    <mergeCell ref="D74:D76"/>
    <mergeCell ref="E74:E76"/>
    <mergeCell ref="F74:F76"/>
    <mergeCell ref="G74:G76"/>
    <mergeCell ref="H74:H76"/>
    <mergeCell ref="X25:X27"/>
    <mergeCell ref="Y25:Y27"/>
    <mergeCell ref="Z25:AB27"/>
    <mergeCell ref="AC25:AC27"/>
    <mergeCell ref="AD25:AF26"/>
    <mergeCell ref="AG25:AG27"/>
    <mergeCell ref="W25:W27"/>
    <mergeCell ref="H15:H17"/>
    <mergeCell ref="I15:K17"/>
    <mergeCell ref="L15:L17"/>
    <mergeCell ref="M15:O16"/>
    <mergeCell ref="P15:P17"/>
    <mergeCell ref="Q15:Q17"/>
    <mergeCell ref="R15:R17"/>
    <mergeCell ref="S15:S17"/>
    <mergeCell ref="T25:T27"/>
    <mergeCell ref="U25:U27"/>
    <mergeCell ref="V25:V27"/>
    <mergeCell ref="G15:G17"/>
    <mergeCell ref="D5:M5"/>
    <mergeCell ref="C10:I10"/>
    <mergeCell ref="B15:B17"/>
    <mergeCell ref="C15:C17"/>
    <mergeCell ref="D15:D17"/>
    <mergeCell ref="E15:E17"/>
    <mergeCell ref="F15:F17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zoomScale="80" zoomScaleNormal="80" workbookViewId="0">
      <selection activeCell="I15" sqref="I15:K17"/>
    </sheetView>
  </sheetViews>
  <sheetFormatPr defaultColWidth="9.109375" defaultRowHeight="12" x14ac:dyDescent="0.25"/>
  <cols>
    <col min="1" max="1" width="6" style="38" customWidth="1"/>
    <col min="2" max="2" width="6.6640625" style="38" customWidth="1"/>
    <col min="3" max="3" width="16.44140625" style="38" customWidth="1"/>
    <col min="4" max="4" width="16.109375" style="38" customWidth="1"/>
    <col min="5" max="5" width="14.88671875" style="38" customWidth="1"/>
    <col min="6" max="6" width="15.44140625" style="38" hidden="1" customWidth="1"/>
    <col min="7" max="7" width="14.33203125" style="38" hidden="1" customWidth="1"/>
    <col min="8" max="8" width="18.88671875" style="38" customWidth="1"/>
    <col min="9" max="9" width="12.33203125" style="38" customWidth="1"/>
    <col min="10" max="10" width="13.109375" style="38" hidden="1" customWidth="1"/>
    <col min="11" max="12" width="10.6640625" style="38" hidden="1" customWidth="1"/>
    <col min="13" max="13" width="15.44140625" style="38" customWidth="1"/>
    <col min="14" max="14" width="15.109375" style="38" customWidth="1"/>
    <col min="15" max="15" width="14.44140625" style="38" customWidth="1"/>
    <col min="16" max="16" width="12.88671875" style="38" hidden="1" customWidth="1"/>
    <col min="17" max="17" width="12.88671875" style="38" customWidth="1"/>
    <col min="18" max="18" width="13.5546875" style="38" customWidth="1"/>
    <col min="19" max="19" width="12.77734375" style="38" customWidth="1"/>
    <col min="20" max="16384" width="9.109375" style="38"/>
  </cols>
  <sheetData>
    <row r="1" spans="2:19" x14ac:dyDescent="0.25">
      <c r="G1" s="39" t="s">
        <v>3</v>
      </c>
      <c r="J1" s="40"/>
    </row>
    <row r="2" spans="2:19" ht="14.4" x14ac:dyDescent="0.3">
      <c r="D2" s="41"/>
      <c r="E2" s="41"/>
      <c r="F2" s="41"/>
      <c r="G2" s="41"/>
      <c r="H2" s="41"/>
      <c r="I2" s="41"/>
      <c r="J2" s="41"/>
      <c r="K2" s="41"/>
      <c r="L2" s="41"/>
      <c r="M2" s="42" t="s">
        <v>1003</v>
      </c>
    </row>
    <row r="3" spans="2:19" ht="15.6" x14ac:dyDescent="0.3">
      <c r="D3" s="41"/>
      <c r="E3" s="41"/>
      <c r="F3" s="41"/>
      <c r="G3" s="41"/>
      <c r="H3" s="41"/>
      <c r="I3" s="41"/>
      <c r="J3" s="41"/>
      <c r="K3" s="41"/>
      <c r="L3" s="41"/>
      <c r="M3" s="43"/>
    </row>
    <row r="4" spans="2:19" ht="15.6" x14ac:dyDescent="0.3">
      <c r="D4" s="41"/>
      <c r="E4" s="41"/>
      <c r="F4" s="41"/>
      <c r="G4" s="41"/>
      <c r="H4" s="41"/>
      <c r="I4" s="41"/>
      <c r="J4" s="41"/>
      <c r="K4" s="41"/>
      <c r="L4" s="41"/>
      <c r="M4" s="44"/>
    </row>
    <row r="5" spans="2:19" ht="14.4" x14ac:dyDescent="0.3"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2:19" ht="10.5" customHeight="1" x14ac:dyDescent="0.25">
      <c r="G6" s="39"/>
      <c r="J6" s="40"/>
    </row>
    <row r="7" spans="2:19" ht="18" x14ac:dyDescent="0.35">
      <c r="E7" s="45" t="s">
        <v>974</v>
      </c>
      <c r="F7" s="45" t="s">
        <v>5</v>
      </c>
      <c r="G7" s="45"/>
      <c r="H7" s="45"/>
      <c r="I7" s="40"/>
      <c r="J7" s="40"/>
      <c r="L7" s="38" t="s">
        <v>859</v>
      </c>
    </row>
    <row r="8" spans="2:19" ht="18" x14ac:dyDescent="0.35">
      <c r="E8" s="45" t="s">
        <v>975</v>
      </c>
      <c r="F8" s="45" t="s">
        <v>961</v>
      </c>
      <c r="G8" s="45"/>
      <c r="H8" s="45"/>
      <c r="I8" s="40"/>
      <c r="L8" s="38" t="s">
        <v>860</v>
      </c>
    </row>
    <row r="9" spans="2:19" ht="19.2" customHeight="1" x14ac:dyDescent="0.35">
      <c r="E9" s="45" t="s">
        <v>1005</v>
      </c>
      <c r="F9" s="45"/>
      <c r="G9" s="45"/>
      <c r="H9" s="45"/>
      <c r="I9" s="40"/>
    </row>
    <row r="10" spans="2:19" ht="18" x14ac:dyDescent="0.35">
      <c r="C10" s="124" t="s">
        <v>976</v>
      </c>
      <c r="D10" s="125"/>
      <c r="E10" s="125"/>
      <c r="F10" s="125"/>
      <c r="G10" s="125"/>
      <c r="H10" s="125"/>
      <c r="I10" s="125"/>
    </row>
    <row r="11" spans="2:19" ht="9" customHeight="1" x14ac:dyDescent="0.25">
      <c r="F11" s="40"/>
    </row>
    <row r="13" spans="2:19" ht="15.6" x14ac:dyDescent="0.3">
      <c r="C13" s="90" t="s">
        <v>990</v>
      </c>
    </row>
    <row r="15" spans="2:19" x14ac:dyDescent="0.25">
      <c r="B15" s="127" t="s">
        <v>962</v>
      </c>
      <c r="C15" s="127" t="s">
        <v>963</v>
      </c>
      <c r="D15" s="127" t="s">
        <v>964</v>
      </c>
      <c r="E15" s="129" t="s">
        <v>969</v>
      </c>
      <c r="F15" s="132" t="s">
        <v>966</v>
      </c>
      <c r="G15" s="132" t="s">
        <v>405</v>
      </c>
      <c r="H15" s="129" t="s">
        <v>965</v>
      </c>
      <c r="I15" s="115" t="s">
        <v>971</v>
      </c>
      <c r="J15" s="116"/>
      <c r="K15" s="117"/>
      <c r="L15" s="132" t="s">
        <v>406</v>
      </c>
      <c r="M15" s="129" t="s">
        <v>972</v>
      </c>
      <c r="N15" s="129"/>
      <c r="O15" s="131"/>
      <c r="P15" s="127" t="s">
        <v>407</v>
      </c>
      <c r="Q15" s="127" t="s">
        <v>968</v>
      </c>
      <c r="R15" s="127" t="s">
        <v>967</v>
      </c>
      <c r="S15" s="114" t="s">
        <v>970</v>
      </c>
    </row>
    <row r="16" spans="2:19" x14ac:dyDescent="0.25">
      <c r="B16" s="131"/>
      <c r="C16" s="127"/>
      <c r="D16" s="131"/>
      <c r="E16" s="130"/>
      <c r="F16" s="133"/>
      <c r="G16" s="133"/>
      <c r="H16" s="130"/>
      <c r="I16" s="118"/>
      <c r="J16" s="119"/>
      <c r="K16" s="120"/>
      <c r="L16" s="133"/>
      <c r="M16" s="131"/>
      <c r="N16" s="131"/>
      <c r="O16" s="131"/>
      <c r="P16" s="131"/>
      <c r="Q16" s="131"/>
      <c r="R16" s="128"/>
      <c r="S16" s="114"/>
    </row>
    <row r="17" spans="2:19" ht="69" customHeight="1" x14ac:dyDescent="0.25">
      <c r="B17" s="131"/>
      <c r="C17" s="127"/>
      <c r="D17" s="131"/>
      <c r="E17" s="130"/>
      <c r="F17" s="133"/>
      <c r="G17" s="133"/>
      <c r="H17" s="130"/>
      <c r="I17" s="121"/>
      <c r="J17" s="122"/>
      <c r="K17" s="123"/>
      <c r="L17" s="133"/>
      <c r="M17" s="5" t="s">
        <v>410</v>
      </c>
      <c r="N17" s="5" t="s">
        <v>411</v>
      </c>
      <c r="O17" s="5" t="s">
        <v>544</v>
      </c>
      <c r="P17" s="131"/>
      <c r="Q17" s="131"/>
      <c r="R17" s="128"/>
      <c r="S17" s="114"/>
    </row>
    <row r="18" spans="2:19" ht="96" x14ac:dyDescent="0.25">
      <c r="B18" s="49">
        <v>1</v>
      </c>
      <c r="C18" s="52" t="s">
        <v>978</v>
      </c>
      <c r="D18" s="52" t="s">
        <v>980</v>
      </c>
      <c r="E18" s="91" t="s">
        <v>1</v>
      </c>
      <c r="F18" s="49"/>
      <c r="G18" s="49"/>
      <c r="H18" s="49"/>
      <c r="I18" s="49"/>
      <c r="J18" s="49"/>
      <c r="K18" s="49"/>
      <c r="L18" s="49"/>
      <c r="M18" s="91">
        <v>2875669.65</v>
      </c>
      <c r="N18" s="91">
        <v>1255758.57</v>
      </c>
      <c r="O18" s="49">
        <f>M18-N18</f>
        <v>1619911.0799999998</v>
      </c>
      <c r="P18" s="49"/>
      <c r="Q18" s="52" t="s">
        <v>0</v>
      </c>
      <c r="R18" s="92" t="s">
        <v>982</v>
      </c>
      <c r="S18" s="49" t="s">
        <v>973</v>
      </c>
    </row>
    <row r="19" spans="2:19" ht="96" x14ac:dyDescent="0.25">
      <c r="B19" s="49">
        <v>2</v>
      </c>
      <c r="C19" s="52" t="s">
        <v>979</v>
      </c>
      <c r="D19" s="52" t="s">
        <v>981</v>
      </c>
      <c r="E19" s="91" t="s">
        <v>2</v>
      </c>
      <c r="F19" s="49"/>
      <c r="G19" s="49"/>
      <c r="H19" s="49"/>
      <c r="I19" s="49"/>
      <c r="J19" s="49"/>
      <c r="K19" s="49"/>
      <c r="L19" s="49"/>
      <c r="M19" s="91">
        <v>3877500.77</v>
      </c>
      <c r="N19" s="93">
        <v>0</v>
      </c>
      <c r="O19" s="49">
        <f>M19-N19</f>
        <v>3877500.77</v>
      </c>
      <c r="P19" s="49"/>
      <c r="Q19" s="52" t="s">
        <v>0</v>
      </c>
      <c r="R19" s="92" t="s">
        <v>983</v>
      </c>
      <c r="S19" s="49" t="s">
        <v>973</v>
      </c>
    </row>
    <row r="20" spans="2:19" s="39" customFormat="1" ht="11.4" x14ac:dyDescent="0.2">
      <c r="B20" s="94"/>
      <c r="C20" s="94" t="s">
        <v>984</v>
      </c>
      <c r="D20" s="94"/>
      <c r="E20" s="94"/>
      <c r="F20" s="94"/>
      <c r="G20" s="94"/>
      <c r="H20" s="94"/>
      <c r="I20" s="94"/>
      <c r="J20" s="94"/>
      <c r="K20" s="94"/>
      <c r="L20" s="94"/>
      <c r="M20" s="95">
        <f>SUM(M18:M19)</f>
        <v>6753170.4199999999</v>
      </c>
      <c r="N20" s="95">
        <f>SUM(N18:N19)</f>
        <v>1255758.57</v>
      </c>
      <c r="O20" s="94"/>
      <c r="P20" s="94"/>
      <c r="Q20" s="94"/>
      <c r="R20" s="94"/>
      <c r="S20" s="94"/>
    </row>
    <row r="22" spans="2:19" x14ac:dyDescent="0.25">
      <c r="N22" s="96">
        <f>'Раздел1.Подраздел 1.1'!N167+'Подраздел 1.2.'!N79+'Подраздел 1.3.'!N20</f>
        <v>73134385.649999991</v>
      </c>
    </row>
  </sheetData>
  <mergeCells count="16">
    <mergeCell ref="Q15:Q17"/>
    <mergeCell ref="R15:R17"/>
    <mergeCell ref="S15:S17"/>
    <mergeCell ref="G15:G17"/>
    <mergeCell ref="H15:H17"/>
    <mergeCell ref="I15:K17"/>
    <mergeCell ref="L15:L17"/>
    <mergeCell ref="M15:O16"/>
    <mergeCell ref="P15:P17"/>
    <mergeCell ref="D5:M5"/>
    <mergeCell ref="C10:I10"/>
    <mergeCell ref="B15:B17"/>
    <mergeCell ref="C15:C17"/>
    <mergeCell ref="D15:D17"/>
    <mergeCell ref="E15:E17"/>
    <mergeCell ref="F15:F17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4"/>
  <sheetViews>
    <sheetView zoomScale="90" zoomScaleNormal="90" workbookViewId="0">
      <selection activeCell="P6" sqref="P6"/>
    </sheetView>
  </sheetViews>
  <sheetFormatPr defaultColWidth="9.109375" defaultRowHeight="12" x14ac:dyDescent="0.25"/>
  <cols>
    <col min="1" max="1" width="0.88671875" style="38" customWidth="1"/>
    <col min="2" max="2" width="6.6640625" style="38" customWidth="1"/>
    <col min="3" max="3" width="16.44140625" style="38" customWidth="1"/>
    <col min="4" max="4" width="16.109375" style="38" customWidth="1"/>
    <col min="5" max="5" width="12.6640625" style="38" customWidth="1"/>
    <col min="6" max="6" width="15.44140625" style="38" customWidth="1"/>
    <col min="7" max="7" width="14.33203125" style="38" customWidth="1"/>
    <col min="8" max="8" width="18.88671875" style="38" hidden="1" customWidth="1"/>
    <col min="9" max="9" width="9.109375" style="38" hidden="1" customWidth="1"/>
    <col min="10" max="10" width="13.109375" style="38" hidden="1" customWidth="1"/>
    <col min="11" max="12" width="10.6640625" style="38" hidden="1" customWidth="1"/>
    <col min="13" max="13" width="15.44140625" style="38" customWidth="1"/>
    <col min="14" max="14" width="15.109375" style="38" customWidth="1"/>
    <col min="15" max="15" width="14.44140625" style="38" customWidth="1"/>
    <col min="16" max="17" width="12.88671875" style="38" customWidth="1"/>
    <col min="18" max="18" width="11.5546875" style="38" customWidth="1"/>
    <col min="19" max="19" width="14.88671875" style="38" customWidth="1"/>
    <col min="20" max="16384" width="9.109375" style="38"/>
  </cols>
  <sheetData>
    <row r="1" spans="2:19" x14ac:dyDescent="0.25">
      <c r="G1" s="39" t="s">
        <v>3</v>
      </c>
      <c r="J1" s="40"/>
    </row>
    <row r="2" spans="2:19" ht="8.25" customHeight="1" x14ac:dyDescent="0.25">
      <c r="G2" s="39"/>
      <c r="J2" s="40"/>
    </row>
    <row r="3" spans="2:19" x14ac:dyDescent="0.25">
      <c r="F3" s="40" t="s">
        <v>5</v>
      </c>
      <c r="J3" s="40"/>
    </row>
    <row r="4" spans="2:19" x14ac:dyDescent="0.25">
      <c r="F4" s="40" t="s">
        <v>1004</v>
      </c>
    </row>
    <row r="5" spans="2:19" ht="10.5" customHeight="1" x14ac:dyDescent="0.25">
      <c r="F5" s="40"/>
    </row>
    <row r="6" spans="2:19" ht="13.8" x14ac:dyDescent="0.25">
      <c r="E6" s="38" t="s">
        <v>4</v>
      </c>
      <c r="F6" s="40"/>
      <c r="G6" s="97"/>
    </row>
    <row r="7" spans="2:19" ht="19.8" customHeight="1" x14ac:dyDescent="0.35">
      <c r="F7" s="40"/>
      <c r="G7" s="45" t="s">
        <v>991</v>
      </c>
    </row>
    <row r="8" spans="2:19" x14ac:dyDescent="0.25">
      <c r="G8" s="98"/>
      <c r="H8" s="98"/>
      <c r="I8" s="98"/>
    </row>
    <row r="9" spans="2:19" ht="61.2" customHeight="1" x14ac:dyDescent="0.3">
      <c r="E9" s="185" t="s">
        <v>985</v>
      </c>
      <c r="F9" s="186"/>
      <c r="G9" s="186"/>
      <c r="H9" s="186"/>
      <c r="I9" s="186"/>
      <c r="J9" s="187"/>
      <c r="K9" s="187"/>
      <c r="L9" s="187"/>
      <c r="M9" s="187"/>
      <c r="N9" s="187"/>
    </row>
    <row r="12" spans="2:19" x14ac:dyDescent="0.25">
      <c r="G12" s="39"/>
    </row>
    <row r="14" spans="2:19" ht="12" customHeight="1" x14ac:dyDescent="0.25">
      <c r="B14" s="127" t="s">
        <v>962</v>
      </c>
      <c r="C14" s="127" t="s">
        <v>963</v>
      </c>
      <c r="D14" s="127" t="s">
        <v>964</v>
      </c>
      <c r="E14" s="129" t="s">
        <v>969</v>
      </c>
      <c r="F14" s="129" t="s">
        <v>965</v>
      </c>
      <c r="G14" s="132" t="s">
        <v>986</v>
      </c>
      <c r="H14" s="132" t="s">
        <v>404</v>
      </c>
      <c r="I14" s="129" t="s">
        <v>6</v>
      </c>
      <c r="J14" s="129"/>
      <c r="K14" s="129"/>
      <c r="L14" s="132" t="s">
        <v>406</v>
      </c>
      <c r="M14" s="129" t="s">
        <v>972</v>
      </c>
      <c r="N14" s="129"/>
      <c r="O14" s="131"/>
      <c r="P14" s="127" t="s">
        <v>967</v>
      </c>
      <c r="Q14" s="127" t="s">
        <v>968</v>
      </c>
      <c r="R14" s="127" t="s">
        <v>408</v>
      </c>
      <c r="S14" s="114" t="s">
        <v>970</v>
      </c>
    </row>
    <row r="15" spans="2:19" ht="25.5" customHeight="1" x14ac:dyDescent="0.25">
      <c r="B15" s="131"/>
      <c r="C15" s="127"/>
      <c r="D15" s="131"/>
      <c r="E15" s="130"/>
      <c r="F15" s="130"/>
      <c r="G15" s="133"/>
      <c r="H15" s="133"/>
      <c r="I15" s="130"/>
      <c r="J15" s="130"/>
      <c r="K15" s="130"/>
      <c r="L15" s="133"/>
      <c r="M15" s="131"/>
      <c r="N15" s="131"/>
      <c r="O15" s="131"/>
      <c r="P15" s="128"/>
      <c r="Q15" s="131"/>
      <c r="R15" s="128"/>
      <c r="S15" s="114"/>
    </row>
    <row r="16" spans="2:19" ht="66.75" customHeight="1" x14ac:dyDescent="0.25">
      <c r="B16" s="131"/>
      <c r="C16" s="127"/>
      <c r="D16" s="131"/>
      <c r="E16" s="130"/>
      <c r="F16" s="130"/>
      <c r="G16" s="133"/>
      <c r="H16" s="133"/>
      <c r="I16" s="5" t="s">
        <v>403</v>
      </c>
      <c r="J16" s="5" t="s">
        <v>557</v>
      </c>
      <c r="K16" s="5" t="s">
        <v>409</v>
      </c>
      <c r="L16" s="133"/>
      <c r="M16" s="5" t="s">
        <v>410</v>
      </c>
      <c r="N16" s="5" t="s">
        <v>411</v>
      </c>
      <c r="O16" s="5" t="s">
        <v>544</v>
      </c>
      <c r="P16" s="128"/>
      <c r="Q16" s="131"/>
      <c r="R16" s="128"/>
      <c r="S16" s="114"/>
    </row>
    <row r="17" spans="2:19" ht="36" customHeight="1" x14ac:dyDescent="0.25">
      <c r="B17" s="99">
        <v>1</v>
      </c>
      <c r="C17" s="100" t="s">
        <v>758</v>
      </c>
      <c r="D17" s="100" t="s">
        <v>759</v>
      </c>
      <c r="E17" s="101" t="s">
        <v>760</v>
      </c>
      <c r="F17" s="51"/>
      <c r="G17" s="47">
        <v>10104001</v>
      </c>
      <c r="H17" s="47"/>
      <c r="I17" s="51"/>
      <c r="J17" s="51"/>
      <c r="K17" s="51"/>
      <c r="L17" s="51"/>
      <c r="M17" s="37">
        <v>20427.099999999999</v>
      </c>
      <c r="N17" s="37"/>
      <c r="O17" s="37"/>
      <c r="P17" s="55" t="s">
        <v>761</v>
      </c>
      <c r="Q17" s="102" t="s">
        <v>977</v>
      </c>
      <c r="R17" s="50">
        <v>38820</v>
      </c>
      <c r="S17" s="49" t="s">
        <v>973</v>
      </c>
    </row>
    <row r="18" spans="2:19" ht="25.5" customHeight="1" x14ac:dyDescent="0.25">
      <c r="B18" s="47">
        <v>2</v>
      </c>
      <c r="C18" s="103" t="s">
        <v>762</v>
      </c>
      <c r="D18" s="100" t="s">
        <v>759</v>
      </c>
      <c r="E18" s="51" t="s">
        <v>763</v>
      </c>
      <c r="F18" s="51"/>
      <c r="G18" s="47">
        <v>10104027</v>
      </c>
      <c r="H18" s="47"/>
      <c r="I18" s="51"/>
      <c r="J18" s="51"/>
      <c r="K18" s="51"/>
      <c r="L18" s="51"/>
      <c r="M18" s="37">
        <v>24050</v>
      </c>
      <c r="N18" s="37"/>
      <c r="O18" s="37"/>
      <c r="P18" s="55" t="s">
        <v>764</v>
      </c>
      <c r="Q18" s="102" t="s">
        <v>977</v>
      </c>
      <c r="R18" s="50">
        <v>40889</v>
      </c>
      <c r="S18" s="49" t="s">
        <v>973</v>
      </c>
    </row>
    <row r="19" spans="2:19" ht="48" x14ac:dyDescent="0.25">
      <c r="B19" s="47">
        <v>3</v>
      </c>
      <c r="C19" s="54" t="s">
        <v>765</v>
      </c>
      <c r="D19" s="100" t="s">
        <v>759</v>
      </c>
      <c r="E19" s="51" t="s">
        <v>766</v>
      </c>
      <c r="F19" s="51"/>
      <c r="G19" s="47">
        <v>10104012</v>
      </c>
      <c r="H19" s="47"/>
      <c r="I19" s="51"/>
      <c r="J19" s="51"/>
      <c r="K19" s="51"/>
      <c r="L19" s="51"/>
      <c r="M19" s="37">
        <v>19393.28</v>
      </c>
      <c r="N19" s="37"/>
      <c r="O19" s="37"/>
      <c r="P19" s="55" t="s">
        <v>764</v>
      </c>
      <c r="Q19" s="102" t="s">
        <v>977</v>
      </c>
      <c r="R19" s="50">
        <v>39148</v>
      </c>
      <c r="S19" s="49" t="s">
        <v>973</v>
      </c>
    </row>
    <row r="20" spans="2:19" ht="48" x14ac:dyDescent="0.25">
      <c r="B20" s="47">
        <v>4</v>
      </c>
      <c r="C20" s="54" t="s">
        <v>767</v>
      </c>
      <c r="D20" s="100" t="s">
        <v>759</v>
      </c>
      <c r="E20" s="51" t="s">
        <v>768</v>
      </c>
      <c r="F20" s="51"/>
      <c r="G20" s="47">
        <v>10104036</v>
      </c>
      <c r="H20" s="47"/>
      <c r="I20" s="51"/>
      <c r="J20" s="51"/>
      <c r="K20" s="51"/>
      <c r="L20" s="51"/>
      <c r="M20" s="37">
        <v>4500</v>
      </c>
      <c r="N20" s="37"/>
      <c r="O20" s="37"/>
      <c r="P20" s="55" t="s">
        <v>764</v>
      </c>
      <c r="Q20" s="102" t="s">
        <v>977</v>
      </c>
      <c r="R20" s="50">
        <v>39538</v>
      </c>
      <c r="S20" s="49" t="s">
        <v>973</v>
      </c>
    </row>
    <row r="21" spans="2:19" ht="48" x14ac:dyDescent="0.25">
      <c r="B21" s="47">
        <v>5</v>
      </c>
      <c r="C21" s="54" t="s">
        <v>769</v>
      </c>
      <c r="D21" s="100" t="s">
        <v>759</v>
      </c>
      <c r="E21" s="51" t="s">
        <v>770</v>
      </c>
      <c r="F21" s="51"/>
      <c r="G21" s="47">
        <v>10104011</v>
      </c>
      <c r="H21" s="47"/>
      <c r="I21" s="51"/>
      <c r="J21" s="51"/>
      <c r="K21" s="51"/>
      <c r="L21" s="51"/>
      <c r="M21" s="37">
        <v>43300</v>
      </c>
      <c r="N21" s="37"/>
      <c r="O21" s="37"/>
      <c r="P21" s="55" t="s">
        <v>764</v>
      </c>
      <c r="Q21" s="102" t="s">
        <v>977</v>
      </c>
      <c r="R21" s="50">
        <v>39801</v>
      </c>
      <c r="S21" s="49" t="s">
        <v>973</v>
      </c>
    </row>
    <row r="22" spans="2:19" ht="60" x14ac:dyDescent="0.25">
      <c r="B22" s="47">
        <v>6</v>
      </c>
      <c r="C22" s="54" t="s">
        <v>771</v>
      </c>
      <c r="D22" s="100" t="s">
        <v>759</v>
      </c>
      <c r="E22" s="51" t="s">
        <v>772</v>
      </c>
      <c r="F22" s="51"/>
      <c r="G22" s="51" t="s">
        <v>773</v>
      </c>
      <c r="H22" s="47"/>
      <c r="I22" s="51"/>
      <c r="J22" s="51"/>
      <c r="K22" s="51"/>
      <c r="L22" s="51"/>
      <c r="M22" s="37" t="s">
        <v>774</v>
      </c>
      <c r="N22" s="37"/>
      <c r="O22" s="37"/>
      <c r="P22" s="55" t="s">
        <v>764</v>
      </c>
      <c r="Q22" s="102" t="s">
        <v>977</v>
      </c>
      <c r="R22" s="51" t="s">
        <v>775</v>
      </c>
      <c r="S22" s="49" t="s">
        <v>973</v>
      </c>
    </row>
    <row r="23" spans="2:19" ht="48" x14ac:dyDescent="0.25">
      <c r="B23" s="47">
        <v>7</v>
      </c>
      <c r="C23" s="54" t="s">
        <v>776</v>
      </c>
      <c r="D23" s="100" t="s">
        <v>759</v>
      </c>
      <c r="E23" s="51" t="s">
        <v>777</v>
      </c>
      <c r="F23" s="51"/>
      <c r="G23" s="51" t="s">
        <v>778</v>
      </c>
      <c r="H23" s="47"/>
      <c r="I23" s="51"/>
      <c r="J23" s="51"/>
      <c r="K23" s="51"/>
      <c r="L23" s="51"/>
      <c r="M23" s="37" t="s">
        <v>779</v>
      </c>
      <c r="N23" s="37"/>
      <c r="O23" s="37"/>
      <c r="P23" s="55" t="s">
        <v>764</v>
      </c>
      <c r="Q23" s="102" t="s">
        <v>977</v>
      </c>
      <c r="R23" s="51" t="s">
        <v>780</v>
      </c>
      <c r="S23" s="49" t="s">
        <v>973</v>
      </c>
    </row>
    <row r="24" spans="2:19" ht="60" x14ac:dyDescent="0.25">
      <c r="B24" s="47">
        <v>8</v>
      </c>
      <c r="C24" s="54" t="s">
        <v>781</v>
      </c>
      <c r="D24" s="100" t="s">
        <v>759</v>
      </c>
      <c r="E24" s="51" t="s">
        <v>782</v>
      </c>
      <c r="F24" s="51"/>
      <c r="G24" s="51" t="s">
        <v>783</v>
      </c>
      <c r="H24" s="47"/>
      <c r="I24" s="51"/>
      <c r="J24" s="51"/>
      <c r="K24" s="51"/>
      <c r="L24" s="51"/>
      <c r="M24" s="37" t="s">
        <v>784</v>
      </c>
      <c r="N24" s="37"/>
      <c r="O24" s="37"/>
      <c r="P24" s="55" t="s">
        <v>764</v>
      </c>
      <c r="Q24" s="102" t="s">
        <v>977</v>
      </c>
      <c r="R24" s="51" t="s">
        <v>785</v>
      </c>
      <c r="S24" s="49" t="s">
        <v>973</v>
      </c>
    </row>
    <row r="25" spans="2:19" ht="48" x14ac:dyDescent="0.25">
      <c r="B25" s="47">
        <v>9</v>
      </c>
      <c r="C25" s="54" t="s">
        <v>786</v>
      </c>
      <c r="D25" s="100" t="s">
        <v>759</v>
      </c>
      <c r="E25" s="51" t="s">
        <v>787</v>
      </c>
      <c r="F25" s="51"/>
      <c r="G25" s="51" t="s">
        <v>788</v>
      </c>
      <c r="H25" s="47"/>
      <c r="I25" s="51"/>
      <c r="J25" s="51"/>
      <c r="K25" s="51"/>
      <c r="L25" s="51"/>
      <c r="M25" s="37">
        <v>4049</v>
      </c>
      <c r="N25" s="37"/>
      <c r="O25" s="37"/>
      <c r="P25" s="55" t="s">
        <v>764</v>
      </c>
      <c r="Q25" s="102" t="s">
        <v>977</v>
      </c>
      <c r="R25" s="50">
        <v>38930</v>
      </c>
      <c r="S25" s="49" t="s">
        <v>973</v>
      </c>
    </row>
    <row r="26" spans="2:19" ht="48" x14ac:dyDescent="0.25">
      <c r="B26" s="47">
        <v>10</v>
      </c>
      <c r="C26" s="54" t="s">
        <v>789</v>
      </c>
      <c r="D26" s="100" t="s">
        <v>759</v>
      </c>
      <c r="E26" s="104">
        <v>2006</v>
      </c>
      <c r="F26" s="51"/>
      <c r="G26" s="47">
        <v>1380007</v>
      </c>
      <c r="H26" s="47"/>
      <c r="I26" s="51"/>
      <c r="J26" s="51"/>
      <c r="K26" s="51"/>
      <c r="L26" s="51"/>
      <c r="M26" s="37">
        <v>19089.919999999998</v>
      </c>
      <c r="N26" s="37"/>
      <c r="O26" s="37"/>
      <c r="P26" s="55" t="s">
        <v>764</v>
      </c>
      <c r="Q26" s="102" t="s">
        <v>977</v>
      </c>
      <c r="R26" s="50">
        <v>40512</v>
      </c>
      <c r="S26" s="49" t="s">
        <v>973</v>
      </c>
    </row>
    <row r="27" spans="2:19" ht="48" x14ac:dyDescent="0.25">
      <c r="B27" s="47">
        <v>11</v>
      </c>
      <c r="C27" s="54" t="s">
        <v>791</v>
      </c>
      <c r="D27" s="100" t="s">
        <v>759</v>
      </c>
      <c r="E27" s="105">
        <v>2006</v>
      </c>
      <c r="F27" s="101"/>
      <c r="G27" s="47">
        <v>1380005</v>
      </c>
      <c r="H27" s="47"/>
      <c r="I27" s="51"/>
      <c r="J27" s="51"/>
      <c r="K27" s="51"/>
      <c r="L27" s="51"/>
      <c r="M27" s="37">
        <v>7237.62</v>
      </c>
      <c r="N27" s="37"/>
      <c r="O27" s="37"/>
      <c r="P27" s="55" t="s">
        <v>764</v>
      </c>
      <c r="Q27" s="102" t="s">
        <v>977</v>
      </c>
      <c r="R27" s="50">
        <v>40512</v>
      </c>
      <c r="S27" s="49" t="s">
        <v>973</v>
      </c>
    </row>
    <row r="28" spans="2:19" ht="48" x14ac:dyDescent="0.25">
      <c r="B28" s="47">
        <v>12</v>
      </c>
      <c r="C28" s="54" t="s">
        <v>791</v>
      </c>
      <c r="D28" s="100" t="s">
        <v>759</v>
      </c>
      <c r="E28" s="105">
        <v>2007</v>
      </c>
      <c r="F28" s="101"/>
      <c r="G28" s="47">
        <v>1380009</v>
      </c>
      <c r="H28" s="47"/>
      <c r="I28" s="51"/>
      <c r="J28" s="51"/>
      <c r="K28" s="51"/>
      <c r="L28" s="51"/>
      <c r="M28" s="37">
        <v>7285</v>
      </c>
      <c r="N28" s="37"/>
      <c r="O28" s="37"/>
      <c r="P28" s="55" t="s">
        <v>764</v>
      </c>
      <c r="Q28" s="102" t="s">
        <v>977</v>
      </c>
      <c r="R28" s="50">
        <v>40512</v>
      </c>
      <c r="S28" s="49" t="s">
        <v>973</v>
      </c>
    </row>
    <row r="29" spans="2:19" ht="48" x14ac:dyDescent="0.25">
      <c r="B29" s="47">
        <v>13</v>
      </c>
      <c r="C29" s="54" t="s">
        <v>762</v>
      </c>
      <c r="D29" s="100" t="s">
        <v>759</v>
      </c>
      <c r="E29" s="105">
        <v>2015</v>
      </c>
      <c r="F29" s="101"/>
      <c r="G29" s="47">
        <v>1380010</v>
      </c>
      <c r="H29" s="47"/>
      <c r="I29" s="51"/>
      <c r="J29" s="51"/>
      <c r="K29" s="51"/>
      <c r="L29" s="51"/>
      <c r="M29" s="37">
        <v>6000</v>
      </c>
      <c r="N29" s="37"/>
      <c r="O29" s="37"/>
      <c r="P29" s="55" t="s">
        <v>764</v>
      </c>
      <c r="Q29" s="102" t="s">
        <v>977</v>
      </c>
      <c r="R29" s="50">
        <v>42338</v>
      </c>
      <c r="S29" s="49" t="s">
        <v>973</v>
      </c>
    </row>
    <row r="30" spans="2:19" ht="48" x14ac:dyDescent="0.25">
      <c r="B30" s="47">
        <v>14</v>
      </c>
      <c r="C30" s="54" t="s">
        <v>792</v>
      </c>
      <c r="D30" s="100" t="s">
        <v>759</v>
      </c>
      <c r="E30" s="105">
        <v>2015</v>
      </c>
      <c r="F30" s="101"/>
      <c r="G30" s="47">
        <v>1380008</v>
      </c>
      <c r="H30" s="47"/>
      <c r="I30" s="51"/>
      <c r="J30" s="51"/>
      <c r="K30" s="51"/>
      <c r="L30" s="51"/>
      <c r="M30" s="37">
        <v>27600</v>
      </c>
      <c r="N30" s="37"/>
      <c r="O30" s="37"/>
      <c r="P30" s="55" t="s">
        <v>764</v>
      </c>
      <c r="Q30" s="102" t="s">
        <v>977</v>
      </c>
      <c r="R30" s="50">
        <v>42368</v>
      </c>
      <c r="S30" s="49" t="s">
        <v>973</v>
      </c>
    </row>
    <row r="31" spans="2:19" ht="48" x14ac:dyDescent="0.25">
      <c r="B31" s="47">
        <v>15</v>
      </c>
      <c r="C31" s="54" t="s">
        <v>793</v>
      </c>
      <c r="D31" s="100" t="s">
        <v>759</v>
      </c>
      <c r="E31" s="105">
        <v>2008</v>
      </c>
      <c r="F31" s="101"/>
      <c r="G31" s="47">
        <v>1380013</v>
      </c>
      <c r="H31" s="47"/>
      <c r="I31" s="51"/>
      <c r="J31" s="51"/>
      <c r="K31" s="51"/>
      <c r="L31" s="51"/>
      <c r="M31" s="37">
        <v>23466</v>
      </c>
      <c r="N31" s="37"/>
      <c r="O31" s="37"/>
      <c r="P31" s="55" t="s">
        <v>764</v>
      </c>
      <c r="Q31" s="102" t="s">
        <v>977</v>
      </c>
      <c r="R31" s="50">
        <v>40512</v>
      </c>
      <c r="S31" s="49" t="s">
        <v>973</v>
      </c>
    </row>
    <row r="32" spans="2:19" ht="48" x14ac:dyDescent="0.25">
      <c r="B32" s="47">
        <v>16</v>
      </c>
      <c r="C32" s="54" t="s">
        <v>794</v>
      </c>
      <c r="D32" s="100" t="s">
        <v>759</v>
      </c>
      <c r="E32" s="105">
        <v>2008</v>
      </c>
      <c r="F32" s="101"/>
      <c r="G32" s="47">
        <v>1380014</v>
      </c>
      <c r="H32" s="47"/>
      <c r="I32" s="51"/>
      <c r="J32" s="51"/>
      <c r="K32" s="51"/>
      <c r="L32" s="51"/>
      <c r="M32" s="37">
        <v>7999</v>
      </c>
      <c r="N32" s="37"/>
      <c r="O32" s="37"/>
      <c r="P32" s="55" t="s">
        <v>764</v>
      </c>
      <c r="Q32" s="102" t="s">
        <v>977</v>
      </c>
      <c r="R32" s="50">
        <v>40512</v>
      </c>
      <c r="S32" s="49" t="s">
        <v>973</v>
      </c>
    </row>
    <row r="33" spans="2:19" ht="48" x14ac:dyDescent="0.25">
      <c r="B33" s="47">
        <v>17</v>
      </c>
      <c r="C33" s="54" t="s">
        <v>795</v>
      </c>
      <c r="D33" s="100" t="s">
        <v>759</v>
      </c>
      <c r="E33" s="105">
        <v>2007</v>
      </c>
      <c r="F33" s="101"/>
      <c r="G33" s="47">
        <v>1630008</v>
      </c>
      <c r="H33" s="47"/>
      <c r="I33" s="51"/>
      <c r="J33" s="51"/>
      <c r="K33" s="51"/>
      <c r="L33" s="51"/>
      <c r="M33" s="37">
        <v>3925</v>
      </c>
      <c r="N33" s="37"/>
      <c r="O33" s="37"/>
      <c r="P33" s="55" t="s">
        <v>764</v>
      </c>
      <c r="Q33" s="102" t="s">
        <v>977</v>
      </c>
      <c r="R33" s="50">
        <v>40512</v>
      </c>
      <c r="S33" s="49" t="s">
        <v>973</v>
      </c>
    </row>
    <row r="34" spans="2:19" ht="48" x14ac:dyDescent="0.25">
      <c r="B34" s="47">
        <v>18</v>
      </c>
      <c r="C34" s="54" t="s">
        <v>796</v>
      </c>
      <c r="D34" s="100" t="s">
        <v>759</v>
      </c>
      <c r="E34" s="105">
        <v>2008</v>
      </c>
      <c r="F34" s="101"/>
      <c r="G34" s="47">
        <v>1630009</v>
      </c>
      <c r="H34" s="47"/>
      <c r="I34" s="51"/>
      <c r="J34" s="51"/>
      <c r="K34" s="51"/>
      <c r="L34" s="51"/>
      <c r="M34" s="37">
        <v>6742</v>
      </c>
      <c r="N34" s="37"/>
      <c r="O34" s="37"/>
      <c r="P34" s="55" t="s">
        <v>764</v>
      </c>
      <c r="Q34" s="102" t="s">
        <v>977</v>
      </c>
      <c r="R34" s="50">
        <v>40512</v>
      </c>
      <c r="S34" s="49" t="s">
        <v>973</v>
      </c>
    </row>
    <row r="35" spans="2:19" ht="48" x14ac:dyDescent="0.25">
      <c r="B35" s="47">
        <v>19</v>
      </c>
      <c r="C35" s="54" t="s">
        <v>796</v>
      </c>
      <c r="D35" s="100" t="s">
        <v>759</v>
      </c>
      <c r="E35" s="105">
        <v>2008</v>
      </c>
      <c r="F35" s="101"/>
      <c r="G35" s="47">
        <v>1630010</v>
      </c>
      <c r="H35" s="47"/>
      <c r="I35" s="51"/>
      <c r="J35" s="51"/>
      <c r="K35" s="51"/>
      <c r="L35" s="51"/>
      <c r="M35" s="37">
        <v>6195</v>
      </c>
      <c r="N35" s="37"/>
      <c r="O35" s="37"/>
      <c r="P35" s="55" t="s">
        <v>764</v>
      </c>
      <c r="Q35" s="102" t="s">
        <v>977</v>
      </c>
      <c r="R35" s="50">
        <v>40512</v>
      </c>
      <c r="S35" s="49" t="s">
        <v>973</v>
      </c>
    </row>
    <row r="36" spans="2:19" ht="48" x14ac:dyDescent="0.25">
      <c r="B36" s="47">
        <v>20</v>
      </c>
      <c r="C36" s="54" t="s">
        <v>797</v>
      </c>
      <c r="D36" s="100" t="s">
        <v>759</v>
      </c>
      <c r="E36" s="105">
        <v>2008</v>
      </c>
      <c r="F36" s="106"/>
      <c r="G36" s="47">
        <v>1630012</v>
      </c>
      <c r="H36" s="47"/>
      <c r="I36" s="51"/>
      <c r="J36" s="81"/>
      <c r="K36" s="81"/>
      <c r="L36" s="51"/>
      <c r="M36" s="37">
        <v>7469</v>
      </c>
      <c r="N36" s="37"/>
      <c r="O36" s="37"/>
      <c r="P36" s="55" t="s">
        <v>764</v>
      </c>
      <c r="Q36" s="102" t="s">
        <v>977</v>
      </c>
      <c r="R36" s="50">
        <v>40512</v>
      </c>
      <c r="S36" s="49" t="s">
        <v>973</v>
      </c>
    </row>
    <row r="37" spans="2:19" ht="48" x14ac:dyDescent="0.25">
      <c r="B37" s="47">
        <v>21</v>
      </c>
      <c r="C37" s="54" t="s">
        <v>798</v>
      </c>
      <c r="D37" s="100" t="s">
        <v>759</v>
      </c>
      <c r="E37" s="105">
        <v>2008</v>
      </c>
      <c r="F37" s="101"/>
      <c r="G37" s="47">
        <v>1630013</v>
      </c>
      <c r="H37" s="47"/>
      <c r="I37" s="51"/>
      <c r="J37" s="51"/>
      <c r="K37" s="51"/>
      <c r="L37" s="51"/>
      <c r="M37" s="37">
        <v>24781</v>
      </c>
      <c r="N37" s="37"/>
      <c r="O37" s="37"/>
      <c r="P37" s="55" t="s">
        <v>764</v>
      </c>
      <c r="Q37" s="102" t="s">
        <v>977</v>
      </c>
      <c r="R37" s="50">
        <v>40512</v>
      </c>
      <c r="S37" s="49" t="s">
        <v>973</v>
      </c>
    </row>
    <row r="38" spans="2:19" ht="48" x14ac:dyDescent="0.25">
      <c r="B38" s="47">
        <v>22</v>
      </c>
      <c r="C38" s="54" t="s">
        <v>799</v>
      </c>
      <c r="D38" s="100" t="s">
        <v>759</v>
      </c>
      <c r="E38" s="105">
        <v>2008</v>
      </c>
      <c r="F38" s="101"/>
      <c r="G38" s="107">
        <v>1630026</v>
      </c>
      <c r="H38" s="47"/>
      <c r="I38" s="51"/>
      <c r="J38" s="51"/>
      <c r="K38" s="51"/>
      <c r="L38" s="51"/>
      <c r="M38" s="37">
        <v>21223</v>
      </c>
      <c r="N38" s="37"/>
      <c r="O38" s="37"/>
      <c r="P38" s="55" t="s">
        <v>764</v>
      </c>
      <c r="Q38" s="102" t="s">
        <v>977</v>
      </c>
      <c r="R38" s="50">
        <v>40512</v>
      </c>
      <c r="S38" s="49" t="s">
        <v>973</v>
      </c>
    </row>
    <row r="39" spans="2:19" ht="48" x14ac:dyDescent="0.25">
      <c r="B39" s="47">
        <v>23</v>
      </c>
      <c r="C39" s="54" t="s">
        <v>795</v>
      </c>
      <c r="D39" s="100" t="s">
        <v>759</v>
      </c>
      <c r="E39" s="105">
        <v>2007</v>
      </c>
      <c r="F39" s="101"/>
      <c r="G39" s="107">
        <v>1630008</v>
      </c>
      <c r="H39" s="47"/>
      <c r="I39" s="51"/>
      <c r="J39" s="51"/>
      <c r="K39" s="51"/>
      <c r="L39" s="51"/>
      <c r="M39" s="37">
        <v>3125.12</v>
      </c>
      <c r="N39" s="37"/>
      <c r="O39" s="37"/>
      <c r="P39" s="55" t="s">
        <v>764</v>
      </c>
      <c r="Q39" s="102" t="s">
        <v>977</v>
      </c>
      <c r="R39" s="50">
        <v>40512</v>
      </c>
      <c r="S39" s="49" t="s">
        <v>973</v>
      </c>
    </row>
    <row r="40" spans="2:19" ht="48" x14ac:dyDescent="0.25">
      <c r="B40" s="47">
        <v>24</v>
      </c>
      <c r="C40" s="54" t="s">
        <v>800</v>
      </c>
      <c r="D40" s="100" t="s">
        <v>759</v>
      </c>
      <c r="E40" s="105">
        <v>2012</v>
      </c>
      <c r="F40" s="101"/>
      <c r="G40" s="107">
        <v>10104037</v>
      </c>
      <c r="H40" s="47"/>
      <c r="I40" s="51"/>
      <c r="J40" s="51"/>
      <c r="K40" s="51"/>
      <c r="L40" s="51"/>
      <c r="M40" s="37">
        <v>12750</v>
      </c>
      <c r="N40" s="37"/>
      <c r="O40" s="37"/>
      <c r="P40" s="55" t="s">
        <v>764</v>
      </c>
      <c r="Q40" s="102" t="s">
        <v>977</v>
      </c>
      <c r="R40" s="50">
        <v>41261</v>
      </c>
      <c r="S40" s="49" t="s">
        <v>973</v>
      </c>
    </row>
    <row r="41" spans="2:19" ht="48" x14ac:dyDescent="0.25">
      <c r="B41" s="47">
        <v>25</v>
      </c>
      <c r="C41" s="54" t="s">
        <v>801</v>
      </c>
      <c r="D41" s="100" t="s">
        <v>759</v>
      </c>
      <c r="E41" s="105">
        <v>2013</v>
      </c>
      <c r="F41" s="101"/>
      <c r="G41" s="107">
        <v>10134000</v>
      </c>
      <c r="H41" s="47"/>
      <c r="I41" s="51"/>
      <c r="J41" s="51"/>
      <c r="K41" s="51"/>
      <c r="L41" s="51"/>
      <c r="M41" s="37">
        <v>6060</v>
      </c>
      <c r="N41" s="37"/>
      <c r="O41" s="37"/>
      <c r="P41" s="55" t="s">
        <v>764</v>
      </c>
      <c r="Q41" s="102" t="s">
        <v>977</v>
      </c>
      <c r="R41" s="50">
        <v>42004</v>
      </c>
      <c r="S41" s="49" t="s">
        <v>973</v>
      </c>
    </row>
    <row r="42" spans="2:19" ht="48" x14ac:dyDescent="0.25">
      <c r="B42" s="47">
        <v>26</v>
      </c>
      <c r="C42" s="54" t="s">
        <v>814</v>
      </c>
      <c r="D42" s="100" t="s">
        <v>759</v>
      </c>
      <c r="E42" s="105">
        <v>2014</v>
      </c>
      <c r="F42" s="101"/>
      <c r="G42" s="107">
        <v>10134001</v>
      </c>
      <c r="H42" s="57"/>
      <c r="I42" s="51"/>
      <c r="J42" s="51"/>
      <c r="K42" s="51"/>
      <c r="L42" s="51"/>
      <c r="M42" s="37">
        <v>6499</v>
      </c>
      <c r="N42" s="37"/>
      <c r="O42" s="37"/>
      <c r="P42" s="55" t="s">
        <v>764</v>
      </c>
      <c r="Q42" s="102" t="s">
        <v>977</v>
      </c>
      <c r="R42" s="56">
        <v>42004</v>
      </c>
      <c r="S42" s="49" t="s">
        <v>973</v>
      </c>
    </row>
    <row r="43" spans="2:19" ht="48" x14ac:dyDescent="0.25">
      <c r="B43" s="47">
        <v>27</v>
      </c>
      <c r="C43" s="54" t="s">
        <v>802</v>
      </c>
      <c r="D43" s="100" t="s">
        <v>759</v>
      </c>
      <c r="E43" s="105">
        <v>2014</v>
      </c>
      <c r="F43" s="101"/>
      <c r="G43" s="107">
        <v>10134000</v>
      </c>
      <c r="H43" s="47"/>
      <c r="I43" s="51"/>
      <c r="J43" s="51"/>
      <c r="K43" s="51"/>
      <c r="L43" s="51"/>
      <c r="M43" s="37">
        <v>27463</v>
      </c>
      <c r="N43" s="37"/>
      <c r="O43" s="37"/>
      <c r="P43" s="55" t="s">
        <v>764</v>
      </c>
      <c r="Q43" s="102" t="s">
        <v>977</v>
      </c>
      <c r="R43" s="50">
        <v>42369</v>
      </c>
      <c r="S43" s="49" t="s">
        <v>973</v>
      </c>
    </row>
    <row r="44" spans="2:19" ht="48" x14ac:dyDescent="0.25">
      <c r="B44" s="47">
        <v>28</v>
      </c>
      <c r="C44" s="54" t="s">
        <v>801</v>
      </c>
      <c r="D44" s="100" t="s">
        <v>759</v>
      </c>
      <c r="E44" s="105">
        <v>2016</v>
      </c>
      <c r="F44" s="101"/>
      <c r="G44" s="107">
        <v>10134099</v>
      </c>
      <c r="H44" s="57"/>
      <c r="I44" s="51"/>
      <c r="J44" s="51"/>
      <c r="K44" s="51"/>
      <c r="L44" s="51"/>
      <c r="M44" s="37">
        <v>12400</v>
      </c>
      <c r="N44" s="37"/>
      <c r="O44" s="37"/>
      <c r="P44" s="55" t="s">
        <v>764</v>
      </c>
      <c r="Q44" s="102" t="s">
        <v>977</v>
      </c>
      <c r="R44" s="50">
        <v>42369</v>
      </c>
      <c r="S44" s="49" t="s">
        <v>973</v>
      </c>
    </row>
    <row r="45" spans="2:19" ht="48" x14ac:dyDescent="0.25">
      <c r="B45" s="47">
        <v>29</v>
      </c>
      <c r="C45" s="54" t="s">
        <v>803</v>
      </c>
      <c r="D45" s="100" t="s">
        <v>759</v>
      </c>
      <c r="E45" s="105" t="s">
        <v>790</v>
      </c>
      <c r="F45" s="101"/>
      <c r="G45" s="107">
        <v>10134005</v>
      </c>
      <c r="H45" s="47"/>
      <c r="I45" s="51"/>
      <c r="J45" s="51"/>
      <c r="K45" s="51"/>
      <c r="L45" s="51"/>
      <c r="M45" s="37">
        <v>9180</v>
      </c>
      <c r="N45" s="37"/>
      <c r="O45" s="37"/>
      <c r="P45" s="55" t="s">
        <v>764</v>
      </c>
      <c r="Q45" s="102" t="s">
        <v>977</v>
      </c>
      <c r="R45" s="50">
        <v>39558</v>
      </c>
      <c r="S45" s="49" t="s">
        <v>973</v>
      </c>
    </row>
    <row r="46" spans="2:19" ht="48" x14ac:dyDescent="0.25">
      <c r="B46" s="47">
        <v>30</v>
      </c>
      <c r="C46" s="54" t="s">
        <v>804</v>
      </c>
      <c r="D46" s="100" t="s">
        <v>759</v>
      </c>
      <c r="E46" s="105">
        <v>2017</v>
      </c>
      <c r="F46" s="101"/>
      <c r="G46" s="107">
        <v>10134000</v>
      </c>
      <c r="H46" s="47"/>
      <c r="I46" s="51"/>
      <c r="J46" s="51"/>
      <c r="K46" s="51"/>
      <c r="L46" s="51"/>
      <c r="M46" s="37">
        <v>14950</v>
      </c>
      <c r="N46" s="37"/>
      <c r="O46" s="37"/>
      <c r="P46" s="55" t="s">
        <v>764</v>
      </c>
      <c r="Q46" s="102" t="s">
        <v>977</v>
      </c>
      <c r="R46" s="50">
        <v>42963</v>
      </c>
      <c r="S46" s="49" t="s">
        <v>973</v>
      </c>
    </row>
    <row r="47" spans="2:19" ht="48" x14ac:dyDescent="0.25">
      <c r="B47" s="47">
        <v>31</v>
      </c>
      <c r="C47" s="54" t="s">
        <v>805</v>
      </c>
      <c r="D47" s="100" t="s">
        <v>759</v>
      </c>
      <c r="E47" s="105">
        <v>2017</v>
      </c>
      <c r="F47" s="101"/>
      <c r="G47" s="107">
        <v>10134010</v>
      </c>
      <c r="H47" s="47"/>
      <c r="I47" s="51"/>
      <c r="J47" s="51"/>
      <c r="K47" s="51"/>
      <c r="L47" s="51"/>
      <c r="M47" s="37">
        <v>7300</v>
      </c>
      <c r="N47" s="37"/>
      <c r="O47" s="37"/>
      <c r="P47" s="55" t="s">
        <v>764</v>
      </c>
      <c r="Q47" s="102" t="s">
        <v>977</v>
      </c>
      <c r="R47" s="50">
        <v>42963</v>
      </c>
      <c r="S47" s="49" t="s">
        <v>973</v>
      </c>
    </row>
    <row r="48" spans="2:19" ht="48" x14ac:dyDescent="0.25">
      <c r="B48" s="47">
        <v>32</v>
      </c>
      <c r="C48" s="54" t="s">
        <v>806</v>
      </c>
      <c r="D48" s="100" t="s">
        <v>759</v>
      </c>
      <c r="E48" s="105">
        <v>2016</v>
      </c>
      <c r="F48" s="101"/>
      <c r="G48" s="107">
        <v>10134005</v>
      </c>
      <c r="H48" s="47"/>
      <c r="I48" s="51"/>
      <c r="J48" s="51"/>
      <c r="K48" s="51"/>
      <c r="L48" s="51"/>
      <c r="M48" s="37">
        <v>611925</v>
      </c>
      <c r="N48" s="37">
        <v>0</v>
      </c>
      <c r="O48" s="37"/>
      <c r="P48" s="55" t="s">
        <v>764</v>
      </c>
      <c r="Q48" s="102" t="s">
        <v>977</v>
      </c>
      <c r="R48" s="56">
        <v>42735</v>
      </c>
      <c r="S48" s="49" t="s">
        <v>973</v>
      </c>
    </row>
    <row r="49" spans="2:19" ht="60" x14ac:dyDescent="0.25">
      <c r="B49" s="47">
        <v>33</v>
      </c>
      <c r="C49" s="54" t="s">
        <v>807</v>
      </c>
      <c r="D49" s="100" t="s">
        <v>759</v>
      </c>
      <c r="E49" s="105">
        <v>2017</v>
      </c>
      <c r="F49" s="101"/>
      <c r="G49" s="47">
        <v>10136164</v>
      </c>
      <c r="H49" s="47"/>
      <c r="I49" s="51"/>
      <c r="J49" s="51"/>
      <c r="K49" s="51"/>
      <c r="L49" s="51"/>
      <c r="M49" s="37">
        <v>23600</v>
      </c>
      <c r="N49" s="37"/>
      <c r="O49" s="37"/>
      <c r="P49" s="55" t="s">
        <v>764</v>
      </c>
      <c r="Q49" s="102" t="s">
        <v>977</v>
      </c>
      <c r="R49" s="56">
        <v>42963</v>
      </c>
      <c r="S49" s="49" t="s">
        <v>973</v>
      </c>
    </row>
    <row r="50" spans="2:19" ht="48" x14ac:dyDescent="0.25">
      <c r="B50" s="47">
        <v>34</v>
      </c>
      <c r="C50" s="54" t="s">
        <v>808</v>
      </c>
      <c r="D50" s="100" t="s">
        <v>759</v>
      </c>
      <c r="E50" s="105">
        <v>2017</v>
      </c>
      <c r="F50" s="101"/>
      <c r="G50" s="47">
        <v>10136165</v>
      </c>
      <c r="H50" s="47"/>
      <c r="I50" s="51"/>
      <c r="J50" s="51"/>
      <c r="K50" s="51"/>
      <c r="L50" s="51"/>
      <c r="M50" s="37">
        <v>19690</v>
      </c>
      <c r="N50" s="37"/>
      <c r="O50" s="37"/>
      <c r="P50" s="55" t="s">
        <v>764</v>
      </c>
      <c r="Q50" s="102" t="s">
        <v>977</v>
      </c>
      <c r="R50" s="56">
        <v>43089</v>
      </c>
      <c r="S50" s="49" t="s">
        <v>973</v>
      </c>
    </row>
    <row r="51" spans="2:19" ht="60" x14ac:dyDescent="0.25">
      <c r="B51" s="47">
        <v>35</v>
      </c>
      <c r="C51" s="54" t="s">
        <v>809</v>
      </c>
      <c r="D51" s="100" t="s">
        <v>759</v>
      </c>
      <c r="E51" s="105">
        <v>2017</v>
      </c>
      <c r="F51" s="106"/>
      <c r="G51" s="47">
        <v>10136166</v>
      </c>
      <c r="H51" s="47"/>
      <c r="I51" s="81"/>
      <c r="J51" s="81"/>
      <c r="K51" s="81"/>
      <c r="L51" s="51"/>
      <c r="M51" s="37">
        <v>30481</v>
      </c>
      <c r="N51" s="37"/>
      <c r="O51" s="37"/>
      <c r="P51" s="55" t="s">
        <v>764</v>
      </c>
      <c r="Q51" s="102" t="s">
        <v>977</v>
      </c>
      <c r="R51" s="56">
        <v>43089</v>
      </c>
      <c r="S51" s="49" t="s">
        <v>973</v>
      </c>
    </row>
    <row r="52" spans="2:19" ht="72" x14ac:dyDescent="0.25">
      <c r="B52" s="47">
        <v>36</v>
      </c>
      <c r="C52" s="54" t="s">
        <v>810</v>
      </c>
      <c r="D52" s="100" t="s">
        <v>759</v>
      </c>
      <c r="E52" s="105">
        <v>2017</v>
      </c>
      <c r="F52" s="108"/>
      <c r="G52" s="47">
        <v>10136167</v>
      </c>
      <c r="H52" s="47"/>
      <c r="I52" s="54"/>
      <c r="J52" s="54"/>
      <c r="K52" s="54"/>
      <c r="L52" s="51"/>
      <c r="M52" s="37">
        <v>8169</v>
      </c>
      <c r="N52" s="37"/>
      <c r="O52" s="37"/>
      <c r="P52" s="55" t="s">
        <v>764</v>
      </c>
      <c r="Q52" s="102" t="s">
        <v>977</v>
      </c>
      <c r="R52" s="56">
        <v>43089</v>
      </c>
      <c r="S52" s="49" t="s">
        <v>973</v>
      </c>
    </row>
    <row r="53" spans="2:19" ht="48" x14ac:dyDescent="0.25">
      <c r="B53" s="47">
        <v>37</v>
      </c>
      <c r="C53" s="54" t="s">
        <v>811</v>
      </c>
      <c r="D53" s="100" t="s">
        <v>759</v>
      </c>
      <c r="E53" s="105">
        <v>2020</v>
      </c>
      <c r="F53" s="109"/>
      <c r="G53" s="47">
        <v>10136108</v>
      </c>
      <c r="H53" s="47"/>
      <c r="I53" s="49"/>
      <c r="J53" s="49"/>
      <c r="K53" s="49"/>
      <c r="L53" s="51"/>
      <c r="M53" s="37">
        <v>57800</v>
      </c>
      <c r="N53" s="37"/>
      <c r="O53" s="37"/>
      <c r="P53" s="55" t="s">
        <v>764</v>
      </c>
      <c r="Q53" s="102" t="s">
        <v>977</v>
      </c>
      <c r="R53" s="56">
        <v>44053</v>
      </c>
      <c r="S53" s="49" t="s">
        <v>973</v>
      </c>
    </row>
    <row r="54" spans="2:19" ht="48" x14ac:dyDescent="0.25">
      <c r="B54" s="47">
        <v>38</v>
      </c>
      <c r="C54" s="54" t="s">
        <v>812</v>
      </c>
      <c r="D54" s="100" t="s">
        <v>759</v>
      </c>
      <c r="E54" s="105">
        <v>2020</v>
      </c>
      <c r="F54" s="109"/>
      <c r="G54" s="47">
        <v>10136109</v>
      </c>
      <c r="H54" s="47"/>
      <c r="I54" s="49"/>
      <c r="J54" s="49"/>
      <c r="K54" s="49"/>
      <c r="L54" s="51"/>
      <c r="M54" s="37">
        <v>44550</v>
      </c>
      <c r="N54" s="37"/>
      <c r="O54" s="37"/>
      <c r="P54" s="55" t="s">
        <v>764</v>
      </c>
      <c r="Q54" s="102" t="s">
        <v>977</v>
      </c>
      <c r="R54" s="110">
        <v>44008</v>
      </c>
      <c r="S54" s="49" t="s">
        <v>973</v>
      </c>
    </row>
    <row r="55" spans="2:19" ht="48" x14ac:dyDescent="0.25">
      <c r="B55" s="47">
        <v>39</v>
      </c>
      <c r="C55" s="54" t="s">
        <v>813</v>
      </c>
      <c r="D55" s="100" t="s">
        <v>759</v>
      </c>
      <c r="E55" s="105">
        <v>2020</v>
      </c>
      <c r="F55" s="109"/>
      <c r="G55" s="47">
        <v>10136110</v>
      </c>
      <c r="H55" s="47"/>
      <c r="I55" s="49"/>
      <c r="J55" s="49"/>
      <c r="K55" s="49"/>
      <c r="L55" s="51"/>
      <c r="M55" s="37">
        <v>12190</v>
      </c>
      <c r="N55" s="37"/>
      <c r="O55" s="37"/>
      <c r="P55" s="55" t="s">
        <v>764</v>
      </c>
      <c r="Q55" s="102" t="s">
        <v>977</v>
      </c>
      <c r="R55" s="48" t="s">
        <v>815</v>
      </c>
      <c r="S55" s="49" t="s">
        <v>973</v>
      </c>
    </row>
    <row r="56" spans="2:19" ht="48" x14ac:dyDescent="0.25">
      <c r="B56" s="47">
        <v>40</v>
      </c>
      <c r="C56" s="54" t="s">
        <v>816</v>
      </c>
      <c r="D56" s="100" t="s">
        <v>759</v>
      </c>
      <c r="E56" s="111">
        <v>2021</v>
      </c>
      <c r="F56" s="49"/>
      <c r="G56" s="47" t="s">
        <v>817</v>
      </c>
      <c r="H56" s="47"/>
      <c r="I56" s="49"/>
      <c r="J56" s="49"/>
      <c r="K56" s="49"/>
      <c r="L56" s="51"/>
      <c r="M56" s="37">
        <v>73200</v>
      </c>
      <c r="N56" s="37"/>
      <c r="O56" s="37"/>
      <c r="P56" s="55" t="s">
        <v>764</v>
      </c>
      <c r="Q56" s="102" t="s">
        <v>977</v>
      </c>
      <c r="R56" s="110">
        <v>44463</v>
      </c>
      <c r="S56" s="49" t="s">
        <v>973</v>
      </c>
    </row>
    <row r="57" spans="2:19" ht="48" x14ac:dyDescent="0.25">
      <c r="B57" s="47">
        <v>41</v>
      </c>
      <c r="C57" s="54" t="s">
        <v>861</v>
      </c>
      <c r="D57" s="100" t="s">
        <v>759</v>
      </c>
      <c r="E57" s="51">
        <v>2021</v>
      </c>
      <c r="F57" s="49"/>
      <c r="G57" s="47" t="s">
        <v>862</v>
      </c>
      <c r="H57" s="47"/>
      <c r="I57" s="49"/>
      <c r="J57" s="49"/>
      <c r="K57" s="49"/>
      <c r="L57" s="51"/>
      <c r="M57" s="37">
        <v>21357</v>
      </c>
      <c r="N57" s="37"/>
      <c r="O57" s="37"/>
      <c r="P57" s="55" t="s">
        <v>764</v>
      </c>
      <c r="Q57" s="102" t="s">
        <v>977</v>
      </c>
      <c r="R57" s="110">
        <v>44548</v>
      </c>
      <c r="S57" s="49" t="s">
        <v>973</v>
      </c>
    </row>
    <row r="58" spans="2:19" ht="48" x14ac:dyDescent="0.25">
      <c r="B58" s="47">
        <v>42</v>
      </c>
      <c r="C58" s="54" t="s">
        <v>863</v>
      </c>
      <c r="D58" s="100" t="s">
        <v>759</v>
      </c>
      <c r="E58" s="51">
        <v>2021</v>
      </c>
      <c r="F58" s="49"/>
      <c r="G58" s="47" t="s">
        <v>864</v>
      </c>
      <c r="H58" s="47"/>
      <c r="I58" s="49"/>
      <c r="J58" s="49"/>
      <c r="K58" s="49"/>
      <c r="L58" s="51"/>
      <c r="M58" s="37">
        <v>14490</v>
      </c>
      <c r="N58" s="37"/>
      <c r="O58" s="37"/>
      <c r="P58" s="55" t="s">
        <v>764</v>
      </c>
      <c r="Q58" s="102" t="s">
        <v>977</v>
      </c>
      <c r="R58" s="110">
        <v>44551</v>
      </c>
      <c r="S58" s="49" t="s">
        <v>973</v>
      </c>
    </row>
    <row r="59" spans="2:19" ht="48" x14ac:dyDescent="0.25">
      <c r="B59" s="47">
        <v>43</v>
      </c>
      <c r="C59" s="54" t="s">
        <v>865</v>
      </c>
      <c r="D59" s="100" t="s">
        <v>759</v>
      </c>
      <c r="E59" s="51">
        <v>2021</v>
      </c>
      <c r="F59" s="49"/>
      <c r="G59" s="47" t="s">
        <v>866</v>
      </c>
      <c r="H59" s="47"/>
      <c r="I59" s="49"/>
      <c r="J59" s="49"/>
      <c r="K59" s="49"/>
      <c r="L59" s="51"/>
      <c r="M59" s="37">
        <v>27189</v>
      </c>
      <c r="N59" s="37"/>
      <c r="O59" s="37"/>
      <c r="P59" s="55" t="s">
        <v>764</v>
      </c>
      <c r="Q59" s="102" t="s">
        <v>977</v>
      </c>
      <c r="R59" s="110">
        <v>44551</v>
      </c>
      <c r="S59" s="49" t="s">
        <v>973</v>
      </c>
    </row>
    <row r="60" spans="2:19" ht="48" x14ac:dyDescent="0.25">
      <c r="B60" s="47">
        <v>44</v>
      </c>
      <c r="C60" s="54" t="s">
        <v>867</v>
      </c>
      <c r="D60" s="100" t="s">
        <v>759</v>
      </c>
      <c r="E60" s="51">
        <v>2021</v>
      </c>
      <c r="F60" s="49"/>
      <c r="G60" s="47" t="s">
        <v>868</v>
      </c>
      <c r="H60" s="47"/>
      <c r="I60" s="49"/>
      <c r="J60" s="49"/>
      <c r="K60" s="49"/>
      <c r="L60" s="51"/>
      <c r="M60" s="37">
        <v>24980</v>
      </c>
      <c r="N60" s="37"/>
      <c r="O60" s="37"/>
      <c r="P60" s="55" t="s">
        <v>764</v>
      </c>
      <c r="Q60" s="102" t="s">
        <v>977</v>
      </c>
      <c r="R60" s="82">
        <v>44551</v>
      </c>
      <c r="S60" s="49" t="s">
        <v>973</v>
      </c>
    </row>
    <row r="61" spans="2:19" ht="48" x14ac:dyDescent="0.25">
      <c r="B61" s="47">
        <v>45</v>
      </c>
      <c r="C61" s="48" t="s">
        <v>869</v>
      </c>
      <c r="D61" s="100" t="s">
        <v>759</v>
      </c>
      <c r="E61" s="51">
        <v>2021</v>
      </c>
      <c r="F61" s="49"/>
      <c r="G61" s="47" t="s">
        <v>870</v>
      </c>
      <c r="H61" s="47"/>
      <c r="I61" s="49"/>
      <c r="J61" s="49"/>
      <c r="K61" s="49"/>
      <c r="L61" s="51"/>
      <c r="M61" s="37">
        <v>16500</v>
      </c>
      <c r="N61" s="37"/>
      <c r="O61" s="37"/>
      <c r="P61" s="55" t="s">
        <v>764</v>
      </c>
      <c r="Q61" s="102" t="s">
        <v>977</v>
      </c>
      <c r="R61" s="82">
        <v>44551</v>
      </c>
      <c r="S61" s="49" t="s">
        <v>973</v>
      </c>
    </row>
    <row r="62" spans="2:19" ht="86.25" customHeight="1" x14ac:dyDescent="0.25">
      <c r="B62" s="47">
        <v>46</v>
      </c>
      <c r="C62" s="48" t="s">
        <v>871</v>
      </c>
      <c r="D62" s="100" t="s">
        <v>759</v>
      </c>
      <c r="E62" s="51">
        <v>2021</v>
      </c>
      <c r="F62" s="49"/>
      <c r="G62" s="47" t="s">
        <v>872</v>
      </c>
      <c r="H62" s="47"/>
      <c r="I62" s="49"/>
      <c r="J62" s="49"/>
      <c r="K62" s="49"/>
      <c r="L62" s="51"/>
      <c r="M62" s="37">
        <v>6771</v>
      </c>
      <c r="N62" s="37"/>
      <c r="O62" s="37"/>
      <c r="P62" s="55" t="s">
        <v>764</v>
      </c>
      <c r="Q62" s="102" t="s">
        <v>977</v>
      </c>
      <c r="R62" s="82">
        <v>44553</v>
      </c>
      <c r="S62" s="49" t="s">
        <v>973</v>
      </c>
    </row>
    <row r="63" spans="2:19" ht="48" x14ac:dyDescent="0.25">
      <c r="B63" s="47">
        <v>47</v>
      </c>
      <c r="C63" s="48" t="s">
        <v>873</v>
      </c>
      <c r="D63" s="100" t="s">
        <v>759</v>
      </c>
      <c r="E63" s="51">
        <v>2021</v>
      </c>
      <c r="F63" s="49"/>
      <c r="G63" s="47" t="s">
        <v>874</v>
      </c>
      <c r="H63" s="47"/>
      <c r="I63" s="49"/>
      <c r="J63" s="49"/>
      <c r="K63" s="49"/>
      <c r="L63" s="51"/>
      <c r="M63" s="37">
        <v>5890</v>
      </c>
      <c r="N63" s="37"/>
      <c r="O63" s="37"/>
      <c r="P63" s="55" t="s">
        <v>764</v>
      </c>
      <c r="Q63" s="102" t="s">
        <v>977</v>
      </c>
      <c r="R63" s="82">
        <v>44553</v>
      </c>
      <c r="S63" s="49" t="s">
        <v>973</v>
      </c>
    </row>
    <row r="64" spans="2:19" ht="48" x14ac:dyDescent="0.25">
      <c r="B64" s="47">
        <v>48</v>
      </c>
      <c r="C64" s="48" t="s">
        <v>953</v>
      </c>
      <c r="D64" s="100" t="s">
        <v>759</v>
      </c>
      <c r="E64" s="51">
        <v>2022</v>
      </c>
      <c r="F64" s="49"/>
      <c r="G64" s="47">
        <v>308</v>
      </c>
      <c r="H64" s="47"/>
      <c r="I64" s="49"/>
      <c r="J64" s="49"/>
      <c r="K64" s="49"/>
      <c r="L64" s="51"/>
      <c r="M64" s="37">
        <v>34950</v>
      </c>
      <c r="N64" s="37"/>
      <c r="O64" s="37"/>
      <c r="P64" s="55" t="s">
        <v>764</v>
      </c>
      <c r="Q64" s="102" t="s">
        <v>977</v>
      </c>
      <c r="R64" s="82">
        <v>44575</v>
      </c>
      <c r="S64" s="49" t="s">
        <v>973</v>
      </c>
    </row>
    <row r="65" spans="2:19" ht="48" x14ac:dyDescent="0.25">
      <c r="B65" s="47">
        <v>49</v>
      </c>
      <c r="C65" s="48" t="s">
        <v>954</v>
      </c>
      <c r="D65" s="100" t="s">
        <v>955</v>
      </c>
      <c r="E65" s="112">
        <v>2022</v>
      </c>
      <c r="F65" s="49"/>
      <c r="G65" s="47">
        <v>309</v>
      </c>
      <c r="H65" s="47"/>
      <c r="I65" s="49"/>
      <c r="J65" s="49"/>
      <c r="K65" s="49"/>
      <c r="L65" s="51"/>
      <c r="M65" s="37">
        <v>56850</v>
      </c>
      <c r="N65" s="37"/>
      <c r="O65" s="37"/>
      <c r="P65" s="55" t="s">
        <v>764</v>
      </c>
      <c r="Q65" s="102" t="s">
        <v>977</v>
      </c>
      <c r="R65" s="82">
        <v>44888</v>
      </c>
      <c r="S65" s="49" t="s">
        <v>973</v>
      </c>
    </row>
    <row r="66" spans="2:19" ht="48" x14ac:dyDescent="0.25">
      <c r="B66" s="47">
        <v>50</v>
      </c>
      <c r="C66" s="54" t="s">
        <v>865</v>
      </c>
      <c r="D66" s="100" t="s">
        <v>956</v>
      </c>
      <c r="E66" s="51">
        <v>2022</v>
      </c>
      <c r="F66" s="51"/>
      <c r="G66" s="47">
        <v>310</v>
      </c>
      <c r="H66" s="47"/>
      <c r="I66" s="51"/>
      <c r="J66" s="51"/>
      <c r="K66" s="51"/>
      <c r="L66" s="51"/>
      <c r="M66" s="37">
        <v>21890</v>
      </c>
      <c r="N66" s="37"/>
      <c r="O66" s="37"/>
      <c r="P66" s="55" t="s">
        <v>764</v>
      </c>
      <c r="Q66" s="102" t="s">
        <v>977</v>
      </c>
      <c r="R66" s="50">
        <v>44888</v>
      </c>
      <c r="S66" s="49" t="s">
        <v>973</v>
      </c>
    </row>
    <row r="67" spans="2:19" ht="48" x14ac:dyDescent="0.25">
      <c r="B67" s="47">
        <v>51</v>
      </c>
      <c r="C67" s="54" t="s">
        <v>958</v>
      </c>
      <c r="D67" s="100" t="s">
        <v>957</v>
      </c>
      <c r="E67" s="51">
        <v>2022</v>
      </c>
      <c r="F67" s="51"/>
      <c r="G67" s="47">
        <v>311</v>
      </c>
      <c r="H67" s="47"/>
      <c r="I67" s="51"/>
      <c r="J67" s="51"/>
      <c r="K67" s="51"/>
      <c r="L67" s="51"/>
      <c r="M67" s="37">
        <v>8820</v>
      </c>
      <c r="N67" s="37"/>
      <c r="O67" s="37"/>
      <c r="P67" s="55" t="s">
        <v>764</v>
      </c>
      <c r="Q67" s="102" t="s">
        <v>977</v>
      </c>
      <c r="R67" s="50">
        <v>44895</v>
      </c>
      <c r="S67" s="49" t="s">
        <v>973</v>
      </c>
    </row>
    <row r="68" spans="2:19" ht="48" x14ac:dyDescent="0.25">
      <c r="B68" s="47">
        <v>52</v>
      </c>
      <c r="C68" s="54" t="s">
        <v>959</v>
      </c>
      <c r="D68" s="100" t="s">
        <v>960</v>
      </c>
      <c r="E68" s="51">
        <v>2022</v>
      </c>
      <c r="F68" s="51"/>
      <c r="G68" s="47">
        <v>312</v>
      </c>
      <c r="H68" s="47"/>
      <c r="I68" s="51"/>
      <c r="J68" s="51"/>
      <c r="K68" s="51"/>
      <c r="L68" s="51"/>
      <c r="M68" s="37">
        <v>25695</v>
      </c>
      <c r="N68" s="37"/>
      <c r="O68" s="37"/>
      <c r="P68" s="55" t="s">
        <v>764</v>
      </c>
      <c r="Q68" s="102" t="s">
        <v>977</v>
      </c>
      <c r="R68" s="50">
        <v>44903</v>
      </c>
      <c r="S68" s="49" t="s">
        <v>973</v>
      </c>
    </row>
    <row r="69" spans="2:19" x14ac:dyDescent="0.25">
      <c r="B69" s="47">
        <v>53</v>
      </c>
      <c r="C69" s="54"/>
      <c r="D69" s="54"/>
      <c r="E69" s="51"/>
      <c r="F69" s="51"/>
      <c r="G69" s="47"/>
      <c r="H69" s="47"/>
      <c r="I69" s="51"/>
      <c r="J69" s="51"/>
      <c r="K69" s="51"/>
      <c r="L69" s="51"/>
      <c r="M69" s="59">
        <v>7410</v>
      </c>
      <c r="N69" s="37"/>
      <c r="O69" s="59"/>
      <c r="P69" s="55"/>
      <c r="Q69" s="113"/>
      <c r="R69" s="51"/>
      <c r="S69" s="49"/>
    </row>
    <row r="70" spans="2:19" x14ac:dyDescent="0.25">
      <c r="B70" s="47">
        <v>54</v>
      </c>
      <c r="C70" s="54"/>
      <c r="D70" s="54"/>
      <c r="E70" s="51"/>
      <c r="F70" s="51"/>
      <c r="G70" s="47"/>
      <c r="H70" s="47"/>
      <c r="I70" s="51"/>
      <c r="J70" s="51"/>
      <c r="K70" s="51"/>
      <c r="L70" s="51"/>
      <c r="M70" s="37"/>
      <c r="N70" s="37"/>
      <c r="O70" s="37"/>
      <c r="P70" s="55"/>
      <c r="Q70" s="113"/>
      <c r="R70" s="51"/>
      <c r="S70" s="49"/>
    </row>
    <row r="71" spans="2:19" x14ac:dyDescent="0.25">
      <c r="B71" s="47">
        <v>55</v>
      </c>
      <c r="C71" s="54"/>
      <c r="D71" s="54"/>
      <c r="E71" s="51"/>
      <c r="F71" s="51"/>
      <c r="G71" s="47"/>
      <c r="H71" s="47"/>
      <c r="I71" s="51"/>
      <c r="J71" s="51"/>
      <c r="K71" s="51"/>
      <c r="L71" s="51"/>
      <c r="M71" s="37"/>
      <c r="N71" s="37"/>
      <c r="O71" s="37"/>
      <c r="P71" s="55"/>
      <c r="Q71" s="113"/>
      <c r="R71" s="51"/>
      <c r="S71" s="49"/>
    </row>
    <row r="72" spans="2:19" x14ac:dyDescent="0.25">
      <c r="B72" s="47">
        <v>56</v>
      </c>
      <c r="C72" s="54"/>
      <c r="D72" s="54"/>
      <c r="E72" s="51"/>
      <c r="F72" s="51"/>
      <c r="G72" s="47"/>
      <c r="H72" s="47"/>
      <c r="I72" s="51"/>
      <c r="J72" s="51"/>
      <c r="K72" s="51"/>
      <c r="L72" s="51"/>
      <c r="M72" s="37"/>
      <c r="N72" s="37"/>
      <c r="O72" s="37"/>
      <c r="P72" s="55"/>
      <c r="Q72" s="113"/>
      <c r="R72" s="51"/>
      <c r="S72" s="49"/>
    </row>
    <row r="73" spans="2:19" x14ac:dyDescent="0.25">
      <c r="B73" s="47"/>
      <c r="C73" s="54"/>
      <c r="D73" s="54"/>
      <c r="E73" s="51"/>
      <c r="F73" s="51"/>
      <c r="G73" s="47"/>
      <c r="H73" s="47"/>
      <c r="I73" s="51"/>
      <c r="J73" s="51"/>
      <c r="K73" s="51"/>
      <c r="L73" s="51"/>
      <c r="M73" s="37"/>
      <c r="N73" s="37"/>
      <c r="O73" s="37"/>
      <c r="P73" s="55"/>
      <c r="Q73" s="113"/>
      <c r="R73" s="51"/>
      <c r="S73" s="49"/>
    </row>
    <row r="74" spans="2:19" x14ac:dyDescent="0.25">
      <c r="B74" s="47"/>
      <c r="C74" s="54"/>
      <c r="D74" s="54"/>
      <c r="E74" s="51"/>
      <c r="F74" s="51"/>
      <c r="G74" s="47"/>
      <c r="H74" s="47"/>
      <c r="I74" s="51"/>
      <c r="J74" s="51"/>
      <c r="K74" s="51"/>
      <c r="L74" s="51"/>
      <c r="M74" s="37"/>
      <c r="N74" s="37"/>
      <c r="O74" s="37"/>
      <c r="P74" s="55"/>
      <c r="Q74" s="113"/>
      <c r="R74" s="51"/>
      <c r="S74" s="49"/>
    </row>
    <row r="75" spans="2:19" x14ac:dyDescent="0.25">
      <c r="B75" s="47"/>
      <c r="C75" s="54"/>
      <c r="D75" s="54"/>
      <c r="E75" s="51"/>
      <c r="F75" s="51"/>
      <c r="G75" s="47"/>
      <c r="H75" s="47"/>
      <c r="I75" s="51"/>
      <c r="J75" s="51"/>
      <c r="K75" s="51"/>
      <c r="L75" s="51"/>
      <c r="M75" s="37"/>
      <c r="N75" s="37"/>
      <c r="O75" s="37"/>
      <c r="P75" s="55"/>
      <c r="Q75" s="113"/>
      <c r="R75" s="51"/>
      <c r="S75" s="49"/>
    </row>
    <row r="76" spans="2:19" x14ac:dyDescent="0.25">
      <c r="B76" s="47"/>
      <c r="C76" s="54"/>
      <c r="D76" s="54"/>
      <c r="E76" s="51"/>
      <c r="F76" s="51"/>
      <c r="G76" s="47"/>
      <c r="H76" s="47"/>
      <c r="I76" s="51"/>
      <c r="J76" s="51"/>
      <c r="K76" s="51"/>
      <c r="L76" s="51"/>
      <c r="M76" s="37"/>
      <c r="N76" s="37"/>
      <c r="O76" s="37"/>
      <c r="P76" s="55"/>
      <c r="Q76" s="113"/>
      <c r="R76" s="51"/>
      <c r="S76" s="49"/>
    </row>
    <row r="77" spans="2:19" x14ac:dyDescent="0.25">
      <c r="B77" s="47"/>
      <c r="C77" s="54"/>
      <c r="D77" s="54"/>
      <c r="E77" s="51"/>
      <c r="F77" s="51"/>
      <c r="G77" s="47"/>
      <c r="H77" s="47"/>
      <c r="I77" s="51"/>
      <c r="J77" s="51"/>
      <c r="K77" s="51"/>
      <c r="L77" s="51"/>
      <c r="M77" s="37"/>
      <c r="N77" s="37"/>
      <c r="O77" s="37"/>
      <c r="P77" s="55"/>
      <c r="Q77" s="113"/>
      <c r="R77" s="51"/>
      <c r="S77" s="49"/>
    </row>
    <row r="78" spans="2:19" x14ac:dyDescent="0.25">
      <c r="B78" s="47"/>
      <c r="C78" s="54"/>
      <c r="D78" s="54"/>
      <c r="E78" s="51"/>
      <c r="F78" s="51"/>
      <c r="G78" s="47"/>
      <c r="H78" s="47"/>
      <c r="I78" s="51"/>
      <c r="J78" s="51"/>
      <c r="K78" s="51"/>
      <c r="L78" s="51"/>
      <c r="M78" s="37"/>
      <c r="N78" s="37"/>
      <c r="O78" s="37"/>
      <c r="P78" s="55"/>
      <c r="Q78" s="113"/>
      <c r="R78" s="51"/>
      <c r="S78" s="49"/>
    </row>
    <row r="79" spans="2:19" x14ac:dyDescent="0.25">
      <c r="B79" s="47"/>
      <c r="C79" s="54"/>
      <c r="D79" s="54"/>
      <c r="E79" s="51"/>
      <c r="F79" s="51"/>
      <c r="G79" s="47"/>
      <c r="H79" s="47"/>
      <c r="I79" s="51"/>
      <c r="J79" s="51"/>
      <c r="K79" s="51"/>
      <c r="L79" s="51"/>
      <c r="M79" s="37"/>
      <c r="N79" s="37"/>
      <c r="O79" s="37"/>
      <c r="P79" s="55"/>
      <c r="Q79" s="113"/>
      <c r="R79" s="51"/>
      <c r="S79" s="49"/>
    </row>
    <row r="80" spans="2:19" x14ac:dyDescent="0.25">
      <c r="B80" s="47">
        <v>51</v>
      </c>
      <c r="C80" s="54"/>
      <c r="D80" s="54"/>
      <c r="E80" s="51"/>
      <c r="F80" s="51"/>
      <c r="G80" s="47"/>
      <c r="H80" s="47"/>
      <c r="I80" s="51"/>
      <c r="J80" s="51"/>
      <c r="K80" s="51"/>
      <c r="L80" s="51"/>
      <c r="M80" s="37"/>
      <c r="N80" s="37"/>
      <c r="O80" s="37"/>
      <c r="P80" s="55"/>
      <c r="Q80" s="113"/>
      <c r="R80" s="51"/>
      <c r="S80" s="49"/>
    </row>
    <row r="81" spans="2:19" x14ac:dyDescent="0.25">
      <c r="B81" s="75"/>
      <c r="C81" s="76" t="s">
        <v>542</v>
      </c>
      <c r="D81" s="77"/>
      <c r="E81" s="78"/>
      <c r="F81" s="77"/>
      <c r="G81" s="77"/>
      <c r="H81" s="77"/>
      <c r="I81" s="77"/>
      <c r="J81" s="77"/>
      <c r="K81" s="77"/>
      <c r="L81" s="77"/>
      <c r="M81" s="79">
        <f>SUM(M17:M80)+40000</f>
        <v>1578856.04</v>
      </c>
      <c r="N81" s="79">
        <f>SUM(N17:N80)</f>
        <v>0</v>
      </c>
      <c r="O81" s="79"/>
      <c r="P81" s="77"/>
      <c r="Q81" s="77"/>
      <c r="R81" s="77"/>
      <c r="S81" s="49"/>
    </row>
    <row r="84" spans="2:19" x14ac:dyDescent="0.25">
      <c r="M84" s="96"/>
      <c r="N84" s="96"/>
    </row>
  </sheetData>
  <mergeCells count="15">
    <mergeCell ref="B14:B16"/>
    <mergeCell ref="C14:C16"/>
    <mergeCell ref="D14:D16"/>
    <mergeCell ref="E14:E16"/>
    <mergeCell ref="F14:F16"/>
    <mergeCell ref="E9:N9"/>
    <mergeCell ref="S14:S16"/>
    <mergeCell ref="R14:R16"/>
    <mergeCell ref="H14:H16"/>
    <mergeCell ref="I14:K15"/>
    <mergeCell ref="L14:L16"/>
    <mergeCell ref="M14:O15"/>
    <mergeCell ref="P14:P16"/>
    <mergeCell ref="Q14:Q16"/>
    <mergeCell ref="G14:G16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4" sqref="E14"/>
    </sheetView>
  </sheetViews>
  <sheetFormatPr defaultRowHeight="14.4" x14ac:dyDescent="0.3"/>
  <cols>
    <col min="1" max="1" width="7.88671875" customWidth="1"/>
    <col min="2" max="2" width="20.33203125" customWidth="1"/>
    <col min="3" max="3" width="25.5546875" customWidth="1"/>
    <col min="4" max="4" width="26.77734375" customWidth="1"/>
    <col min="5" max="5" width="28.77734375" customWidth="1"/>
  </cols>
  <sheetData>
    <row r="1" spans="1:5" ht="15.6" x14ac:dyDescent="0.3">
      <c r="A1" s="27" t="s">
        <v>992</v>
      </c>
    </row>
    <row r="3" spans="1:5" ht="78" x14ac:dyDescent="0.3">
      <c r="A3" s="28" t="s">
        <v>993</v>
      </c>
      <c r="B3" s="29" t="s">
        <v>994</v>
      </c>
      <c r="C3" s="29" t="s">
        <v>995</v>
      </c>
      <c r="D3" s="29" t="s">
        <v>996</v>
      </c>
      <c r="E3" s="28" t="s">
        <v>997</v>
      </c>
    </row>
    <row r="4" spans="1:5" ht="15.6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</row>
    <row r="5" spans="1:5" ht="43.2" x14ac:dyDescent="0.3">
      <c r="A5" s="30" t="s">
        <v>998</v>
      </c>
      <c r="B5" s="21" t="s">
        <v>977</v>
      </c>
      <c r="C5" s="31"/>
      <c r="D5" s="31"/>
      <c r="E5" s="31"/>
    </row>
    <row r="6" spans="1:5" x14ac:dyDescent="0.3">
      <c r="A6" s="31" t="s">
        <v>999</v>
      </c>
      <c r="B6" s="31"/>
      <c r="C6" s="31"/>
      <c r="D6" s="31"/>
      <c r="E6" s="31"/>
    </row>
    <row r="7" spans="1:5" x14ac:dyDescent="0.3">
      <c r="A7" s="31" t="s">
        <v>1000</v>
      </c>
      <c r="B7" s="31"/>
      <c r="C7" s="31"/>
      <c r="D7" s="31"/>
      <c r="E7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Раздел1.Подраздел 1.1</vt:lpstr>
      <vt:lpstr>Подраздел 1.2.</vt:lpstr>
      <vt:lpstr>Подраздел 1.3.</vt:lpstr>
      <vt:lpstr>Подраздел 2.3.</vt:lpstr>
      <vt:lpstr>Лист3</vt:lpstr>
      <vt:lpstr>'Подраздел 1.2.'!_GoBack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2025-01-22T11:16:25Z</dcterms:modified>
</cp:coreProperties>
</file>